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资金下达情况表" sheetId="1" r:id="rId1"/>
  </sheets>
  <definedNames>
    <definedName name="_xlnm._FilterDatabase" localSheetId="0" hidden="1">资金下达情况表!$A$1:$O$56</definedName>
    <definedName name="_xlnm.Print_Titles" localSheetId="0">资金下达情况表!$4:$6</definedName>
    <definedName name="_xlnm.Print_Area" localSheetId="0">资金下达情况表!$A$1:$M$55</definedName>
  </definedNames>
  <calcPr calcId="144525"/>
</workbook>
</file>

<file path=xl/sharedStrings.xml><?xml version="1.0" encoding="utf-8"?>
<sst xmlns="http://schemas.openxmlformats.org/spreadsheetml/2006/main" count="83" uniqueCount="77">
  <si>
    <t>附件3</t>
  </si>
  <si>
    <t>2020年扶贫经费项目资金下达及使用情况表</t>
  </si>
  <si>
    <t>单位：万元</t>
  </si>
  <si>
    <t>乡镇
（街道）</t>
  </si>
  <si>
    <t>项目名称</t>
  </si>
  <si>
    <t>专项扶贫资金投入金额</t>
  </si>
  <si>
    <t>专项扶贫资金使用情况</t>
  </si>
  <si>
    <t>备注</t>
  </si>
  <si>
    <t>中央</t>
  </si>
  <si>
    <t>省</t>
  </si>
  <si>
    <t>市</t>
  </si>
  <si>
    <t>县</t>
  </si>
  <si>
    <t>小计</t>
  </si>
  <si>
    <t>九龙</t>
  </si>
  <si>
    <t>九龙街道2020年团田三五六组人饮安全巩固提升项目</t>
  </si>
  <si>
    <t>九龙街道新寨2020年巩固提升项目</t>
  </si>
  <si>
    <t>水塘一组村内道路修复工程项目</t>
  </si>
  <si>
    <t>河西</t>
  </si>
  <si>
    <t>通海县河西镇曲陀关村委会七组（关上）自然村巩固提升扶贫项目</t>
  </si>
  <si>
    <t>通海县河西镇曲陀关一组（甸苴坝）巩固提升扶贫项目</t>
  </si>
  <si>
    <t>通海县河西镇清水河村（一组、五组）2020年基础设施巩固提升项目</t>
  </si>
  <si>
    <t>通海县河西镇改水沟行政村2020年巩固提升项目（老村子、螺蛳甸）</t>
  </si>
  <si>
    <t>河西镇曲陀关九组（小寨营）人畜饮水深井修复工程</t>
  </si>
  <si>
    <t>通海县_产业项目_2020年河西镇清水河村八组（大捏鲊）田间道路建设项目</t>
  </si>
  <si>
    <t>通海县_产业项目_2020年河西镇清水河村一组灌溉水池建设项目</t>
  </si>
  <si>
    <t>通海县_产业项目_2020年河西镇曲陀关村九组（小寨营）生产用水灌溉项目</t>
  </si>
  <si>
    <t>兴蒙乡</t>
  </si>
  <si>
    <t>通海县2020年兴蒙乡白阁中村民族团结进步示范村</t>
  </si>
  <si>
    <t>杨广</t>
  </si>
  <si>
    <t>通海县杨广镇落凤村2020年巩固提升扶贫项目</t>
  </si>
  <si>
    <t>杨广镇还支付了4.5万得扶贫专项经费</t>
  </si>
  <si>
    <t>杨广镇落凤行政村2020年巩固提升污水管网埋设项目（老村子）</t>
  </si>
  <si>
    <t>杨广镇杨梅沟行政村螃蟹凹自然村2020年巩固提升扶贫项目</t>
  </si>
  <si>
    <t>（产业项目）杨广镇杨梅沟行政村2020年简易蔬菜交易集贸市场建设项目</t>
  </si>
  <si>
    <t>总投资10w+</t>
  </si>
  <si>
    <t>通海县-杨广镇_产业项目_落凤行政村2020年提水灌溉工程项目</t>
  </si>
  <si>
    <t>总投资90w+</t>
  </si>
  <si>
    <t>通海县-杨广镇_产业项目_落凤行政村2020年蔬菜交易市场项目</t>
  </si>
  <si>
    <t>通海县-杨广镇_产业项目_落凤行政村2020年进村道路沟渠（生产用水灌溉）项目</t>
  </si>
  <si>
    <t>通海县-杨广镇_产业项目_落凤行政村2020年蜜蜂养殖产业发展项目</t>
  </si>
  <si>
    <t>里山</t>
  </si>
  <si>
    <t>2020年通海县里山彝族乡大黑冲村（三组）巩固提升扶贫项目</t>
  </si>
  <si>
    <t>2020年通海县里山彝族乡中铺村巩固提升扶贫项目</t>
  </si>
  <si>
    <t>2020年通海县里山彝族乡里山社区下庄科巩固提升扶贫项目</t>
  </si>
  <si>
    <t>里山乡里山社区平坝民族团结示范村项目（民宗局）</t>
  </si>
  <si>
    <t>里山乡中铺村产业扶贫项目（大棚及喷灌设施）</t>
  </si>
  <si>
    <t>里山乡中铺（一组）田间配水工程建设项目</t>
  </si>
  <si>
    <t>高大</t>
  </si>
  <si>
    <t>高大乡五街村二组、三组人饮安全巩固提升项目</t>
  </si>
  <si>
    <t>高大乡代办村委会老熊箐基础设施项目</t>
  </si>
  <si>
    <t>剩余7800元结转下年</t>
  </si>
  <si>
    <t>高大乡观音村委会六组(野猪坝)扶贫巩固提升项目</t>
  </si>
  <si>
    <t>高大乡五街村委会三组（上村）扶贫巩固提升项目</t>
  </si>
  <si>
    <t>高大乡高大社区四组五组田间排水、排涝沟建设</t>
  </si>
  <si>
    <t>高大乡代办村委会一组（老熊箐）田间排涝沟建设</t>
  </si>
  <si>
    <t>高大乡路南村委会四组（木格村）生产用水灌溉建设</t>
  </si>
  <si>
    <t>高大乡普丛村委会一组（陶茂村）田间道路、沟渠建设</t>
  </si>
  <si>
    <t>高大乡五街村委会三组（上村）农产品交易市场建设</t>
  </si>
  <si>
    <t>产业项目</t>
  </si>
  <si>
    <t>产业项目（野山椒、鲜食玉米、板栗红薯）</t>
  </si>
  <si>
    <t>工作经费</t>
  </si>
  <si>
    <t>驻村工作队工作经费（市级）</t>
  </si>
  <si>
    <t>驻村工作队员意外保险</t>
  </si>
  <si>
    <t>驻村扶贫工作队工作经费</t>
  </si>
  <si>
    <t>补助县扶贫办相关工作经费</t>
  </si>
  <si>
    <t>补助各乡镇（街道）巩固提升工作经费</t>
  </si>
  <si>
    <t>建档立卡贫困户住房安全巩固提升经费补助</t>
  </si>
  <si>
    <t>就业扶贫扶持发展经费</t>
  </si>
  <si>
    <t>农村建档立卡贫困户监测抽样调查经费</t>
  </si>
  <si>
    <t>2020年（省级）第一书记工作经费</t>
  </si>
  <si>
    <t>就业扶贫</t>
  </si>
  <si>
    <t>2020年农村劳动力转移培训</t>
  </si>
  <si>
    <t>教育扶贫</t>
  </si>
  <si>
    <t>雨露计划</t>
  </si>
  <si>
    <t>金融扶贫</t>
  </si>
  <si>
    <t>2020年扶贫到户贷款贴息</t>
  </si>
  <si>
    <t>合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</si>
</sst>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10"/>
      <color rgb="FFFF0000"/>
      <name val="仿宋"/>
      <charset val="134"/>
    </font>
    <font>
      <b/>
      <sz val="10"/>
      <name val="仿宋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176" fontId="8" fillId="0" borderId="1" xfId="41" applyNumberFormat="1" applyFont="1" applyFill="1" applyBorder="1" applyAlignment="1">
      <alignment horizontal="right" vertical="center" wrapText="1"/>
    </xf>
    <xf numFmtId="176" fontId="7" fillId="0" borderId="1" xfId="4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right" vertical="center" wrapText="1"/>
    </xf>
    <xf numFmtId="0" fontId="7" fillId="0" borderId="1" xfId="4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0" fontId="0" fillId="0" borderId="0" xfId="11" applyNumberForma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 45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3" xfId="50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view="pageBreakPreview" zoomScale="70" zoomScaleNormal="100" workbookViewId="0">
      <pane xSplit="1" ySplit="6" topLeftCell="B34" activePane="bottomRight" state="frozen"/>
      <selection/>
      <selection pane="topRight"/>
      <selection pane="bottomLeft"/>
      <selection pane="bottomRight" activeCell="L55" sqref="L55"/>
    </sheetView>
  </sheetViews>
  <sheetFormatPr defaultColWidth="9" defaultRowHeight="14"/>
  <cols>
    <col min="1" max="1" width="9.18181818181818" style="3" customWidth="1"/>
    <col min="2" max="2" width="43.3636363636364" style="3" customWidth="1"/>
    <col min="3" max="3" width="8.18181818181818" style="3" customWidth="1"/>
    <col min="4" max="4" width="7.90909090909091" style="3" customWidth="1"/>
    <col min="5" max="5" width="7.81818181818182" style="3" customWidth="1"/>
    <col min="6" max="6" width="9.36363636363636" style="3" customWidth="1"/>
    <col min="7" max="7" width="10" style="3" customWidth="1"/>
    <col min="8" max="8" width="7.90909090909091" style="3" customWidth="1"/>
    <col min="9" max="9" width="10" style="3" customWidth="1"/>
    <col min="10" max="10" width="7.71818181818182" style="3" customWidth="1"/>
    <col min="11" max="11" width="12.6272727272727" style="3" customWidth="1"/>
    <col min="12" max="12" width="12.7545454545455" style="3" customWidth="1"/>
    <col min="13" max="13" width="12.2727272727273" style="3" customWidth="1"/>
    <col min="14" max="14" width="47.8727272727273" style="5" customWidth="1"/>
    <col min="15" max="16384" width="9" style="3"/>
  </cols>
  <sheetData>
    <row r="1" ht="17.5" spans="1:1">
      <c r="A1" s="6" t="s">
        <v>0</v>
      </c>
    </row>
    <row r="2" ht="23.5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18" customHeight="1" spans="1:14">
      <c r="A3" s="7"/>
      <c r="B3" s="7"/>
      <c r="C3" s="7"/>
      <c r="D3" s="7"/>
      <c r="E3" s="7"/>
      <c r="F3" s="7"/>
      <c r="G3" s="7"/>
      <c r="H3" s="3"/>
      <c r="I3" s="3"/>
      <c r="J3" s="3"/>
      <c r="K3" s="3"/>
      <c r="L3" s="3"/>
      <c r="M3" s="25" t="s">
        <v>2</v>
      </c>
      <c r="N3" s="26"/>
    </row>
    <row r="4" s="2" customFormat="1" spans="1:14">
      <c r="A4" s="8" t="s">
        <v>3</v>
      </c>
      <c r="B4" s="9" t="s">
        <v>4</v>
      </c>
      <c r="C4" s="9" t="s">
        <v>5</v>
      </c>
      <c r="D4" s="9"/>
      <c r="E4" s="9"/>
      <c r="F4" s="9"/>
      <c r="G4" s="9"/>
      <c r="H4" s="9" t="s">
        <v>6</v>
      </c>
      <c r="I4" s="9"/>
      <c r="J4" s="9"/>
      <c r="K4" s="9"/>
      <c r="L4" s="9"/>
      <c r="M4" s="9" t="s">
        <v>7</v>
      </c>
      <c r="N4" s="27"/>
    </row>
    <row r="5" s="2" customFormat="1" spans="1:14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27"/>
    </row>
    <row r="6" s="2" customFormat="1" spans="1:14">
      <c r="A6" s="8"/>
      <c r="B6" s="9"/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28"/>
      <c r="N6" s="27"/>
    </row>
    <row r="7" s="3" customFormat="1" ht="18" customHeight="1" spans="1:14">
      <c r="A7" s="10" t="s">
        <v>13</v>
      </c>
      <c r="B7" s="11" t="s">
        <v>14</v>
      </c>
      <c r="C7" s="12"/>
      <c r="D7" s="12"/>
      <c r="E7" s="12"/>
      <c r="F7" s="13">
        <v>50</v>
      </c>
      <c r="G7" s="12">
        <f>SUM(C7:F7)</f>
        <v>50</v>
      </c>
      <c r="H7" s="12"/>
      <c r="I7" s="12"/>
      <c r="J7" s="12"/>
      <c r="K7" s="13">
        <v>47.28</v>
      </c>
      <c r="L7" s="12">
        <f>SUM(H7:K7)</f>
        <v>47.28</v>
      </c>
      <c r="M7" s="29"/>
      <c r="N7" s="5"/>
    </row>
    <row r="8" s="3" customFormat="1" ht="18" customHeight="1" spans="1:14">
      <c r="A8" s="10"/>
      <c r="B8" s="11" t="s">
        <v>15</v>
      </c>
      <c r="C8" s="12"/>
      <c r="D8" s="12"/>
      <c r="E8" s="12"/>
      <c r="F8" s="13">
        <v>10</v>
      </c>
      <c r="G8" s="12">
        <f>SUM(C8:F8)</f>
        <v>10</v>
      </c>
      <c r="H8" s="12"/>
      <c r="I8" s="12"/>
      <c r="J8" s="12"/>
      <c r="K8" s="13">
        <v>8.56</v>
      </c>
      <c r="L8" s="12">
        <f>SUM(H8:K8)</f>
        <v>8.56</v>
      </c>
      <c r="M8" s="29"/>
      <c r="N8" s="5"/>
    </row>
    <row r="9" s="3" customFormat="1" ht="18" customHeight="1" spans="1:14">
      <c r="A9" s="10"/>
      <c r="B9" s="11" t="s">
        <v>16</v>
      </c>
      <c r="C9" s="12"/>
      <c r="D9" s="12"/>
      <c r="E9" s="12"/>
      <c r="F9" s="13"/>
      <c r="G9" s="12"/>
      <c r="H9" s="12"/>
      <c r="I9" s="12"/>
      <c r="J9" s="12"/>
      <c r="K9" s="13">
        <f>60-K7-K8</f>
        <v>4.16</v>
      </c>
      <c r="L9" s="12">
        <f>SUM(H9:K9)</f>
        <v>4.16</v>
      </c>
      <c r="M9" s="29"/>
      <c r="N9" s="5"/>
    </row>
    <row r="10" s="3" customFormat="1" ht="28" customHeight="1" spans="1:14">
      <c r="A10" s="10" t="s">
        <v>17</v>
      </c>
      <c r="B10" s="11" t="s">
        <v>18</v>
      </c>
      <c r="C10" s="13">
        <v>40</v>
      </c>
      <c r="D10" s="13"/>
      <c r="E10" s="13"/>
      <c r="F10" s="13">
        <v>65.5</v>
      </c>
      <c r="G10" s="12">
        <f t="shared" ref="G10:G55" si="0">SUM(C10:F10)</f>
        <v>105.5</v>
      </c>
      <c r="H10" s="13">
        <v>40</v>
      </c>
      <c r="I10" s="13"/>
      <c r="J10" s="13"/>
      <c r="K10" s="13">
        <v>65.5</v>
      </c>
      <c r="L10" s="12">
        <f t="shared" ref="L10:L55" si="1">SUM(H10:K10)</f>
        <v>105.5</v>
      </c>
      <c r="M10" s="29"/>
      <c r="N10" s="5"/>
    </row>
    <row r="11" s="3" customFormat="1" ht="28" customHeight="1" spans="1:14">
      <c r="A11" s="10"/>
      <c r="B11" s="11" t="s">
        <v>19</v>
      </c>
      <c r="C11" s="14"/>
      <c r="D11" s="14"/>
      <c r="E11" s="14"/>
      <c r="F11" s="14">
        <v>80</v>
      </c>
      <c r="G11" s="12">
        <f t="shared" si="0"/>
        <v>80</v>
      </c>
      <c r="H11" s="14"/>
      <c r="I11" s="14"/>
      <c r="J11" s="14"/>
      <c r="K11" s="14">
        <v>80</v>
      </c>
      <c r="L11" s="12">
        <f t="shared" si="1"/>
        <v>80</v>
      </c>
      <c r="M11" s="29"/>
      <c r="N11" s="5"/>
    </row>
    <row r="12" s="3" customFormat="1" ht="28" customHeight="1" spans="1:14">
      <c r="A12" s="10"/>
      <c r="B12" s="11" t="s">
        <v>20</v>
      </c>
      <c r="C12" s="14"/>
      <c r="D12" s="14">
        <v>20</v>
      </c>
      <c r="E12" s="14"/>
      <c r="F12" s="14"/>
      <c r="G12" s="12">
        <f t="shared" si="0"/>
        <v>20</v>
      </c>
      <c r="H12" s="14"/>
      <c r="I12" s="14">
        <v>20</v>
      </c>
      <c r="J12" s="14"/>
      <c r="K12" s="14"/>
      <c r="L12" s="12">
        <f t="shared" si="1"/>
        <v>20</v>
      </c>
      <c r="M12" s="29"/>
      <c r="N12" s="5"/>
    </row>
    <row r="13" s="3" customFormat="1" ht="28" customHeight="1" spans="1:14">
      <c r="A13" s="10"/>
      <c r="B13" s="11" t="s">
        <v>21</v>
      </c>
      <c r="C13" s="13"/>
      <c r="D13" s="13">
        <v>20</v>
      </c>
      <c r="E13" s="13"/>
      <c r="F13" s="13"/>
      <c r="G13" s="12">
        <f t="shared" si="0"/>
        <v>20</v>
      </c>
      <c r="H13" s="13"/>
      <c r="I13" s="13">
        <v>20</v>
      </c>
      <c r="J13" s="13"/>
      <c r="K13" s="13"/>
      <c r="L13" s="12">
        <f t="shared" si="1"/>
        <v>20</v>
      </c>
      <c r="M13" s="29"/>
      <c r="N13" s="5"/>
    </row>
    <row r="14" s="3" customFormat="1" ht="26" customHeight="1" spans="1:14">
      <c r="A14" s="10"/>
      <c r="B14" s="11" t="s">
        <v>22</v>
      </c>
      <c r="C14" s="14"/>
      <c r="D14" s="14">
        <v>10</v>
      </c>
      <c r="E14" s="14"/>
      <c r="F14" s="14"/>
      <c r="G14" s="12">
        <f t="shared" si="0"/>
        <v>10</v>
      </c>
      <c r="H14" s="14"/>
      <c r="I14" s="14">
        <v>10</v>
      </c>
      <c r="J14" s="14"/>
      <c r="K14" s="14"/>
      <c r="L14" s="12">
        <f t="shared" si="1"/>
        <v>10</v>
      </c>
      <c r="M14" s="29"/>
      <c r="N14" s="5"/>
    </row>
    <row r="15" s="3" customFormat="1" ht="28" customHeight="1" spans="1:14">
      <c r="A15" s="10"/>
      <c r="B15" s="11" t="s">
        <v>23</v>
      </c>
      <c r="C15" s="14"/>
      <c r="D15" s="14">
        <v>40</v>
      </c>
      <c r="E15" s="14"/>
      <c r="F15" s="14"/>
      <c r="G15" s="12">
        <f t="shared" si="0"/>
        <v>40</v>
      </c>
      <c r="H15" s="14"/>
      <c r="I15" s="14">
        <v>40</v>
      </c>
      <c r="J15" s="14"/>
      <c r="K15" s="14"/>
      <c r="L15" s="12">
        <f t="shared" si="1"/>
        <v>40</v>
      </c>
      <c r="M15" s="29"/>
      <c r="N15" s="5"/>
    </row>
    <row r="16" s="3" customFormat="1" ht="28" customHeight="1" spans="1:14">
      <c r="A16" s="10"/>
      <c r="B16" s="11" t="s">
        <v>24</v>
      </c>
      <c r="C16" s="14"/>
      <c r="D16" s="14">
        <v>10</v>
      </c>
      <c r="E16" s="14"/>
      <c r="F16" s="14"/>
      <c r="G16" s="12">
        <f t="shared" si="0"/>
        <v>10</v>
      </c>
      <c r="H16" s="14"/>
      <c r="I16" s="14">
        <v>10</v>
      </c>
      <c r="J16" s="14"/>
      <c r="K16" s="14"/>
      <c r="L16" s="12">
        <f t="shared" si="1"/>
        <v>10</v>
      </c>
      <c r="M16" s="29"/>
      <c r="N16" s="5"/>
    </row>
    <row r="17" s="3" customFormat="1" ht="28" customHeight="1" spans="1:14">
      <c r="A17" s="10"/>
      <c r="B17" s="11" t="s">
        <v>25</v>
      </c>
      <c r="C17" s="14"/>
      <c r="D17" s="14">
        <v>15</v>
      </c>
      <c r="E17" s="14"/>
      <c r="F17" s="14"/>
      <c r="G17" s="12">
        <f t="shared" si="0"/>
        <v>15</v>
      </c>
      <c r="H17" s="14"/>
      <c r="I17" s="14">
        <v>15</v>
      </c>
      <c r="J17" s="14"/>
      <c r="K17" s="14"/>
      <c r="L17" s="12">
        <f t="shared" si="1"/>
        <v>15</v>
      </c>
      <c r="M17" s="29"/>
      <c r="N17" s="5"/>
    </row>
    <row r="18" s="4" customFormat="1" ht="18" customHeight="1" spans="1:14">
      <c r="A18" s="15" t="s">
        <v>26</v>
      </c>
      <c r="B18" s="11" t="s">
        <v>27</v>
      </c>
      <c r="C18" s="14">
        <v>100</v>
      </c>
      <c r="D18" s="16"/>
      <c r="E18" s="16"/>
      <c r="F18" s="16"/>
      <c r="G18" s="16">
        <f t="shared" si="0"/>
        <v>100</v>
      </c>
      <c r="H18" s="14">
        <v>100</v>
      </c>
      <c r="I18" s="16"/>
      <c r="J18" s="16"/>
      <c r="K18" s="16"/>
      <c r="L18" s="16">
        <f t="shared" si="1"/>
        <v>100</v>
      </c>
      <c r="M18" s="30"/>
      <c r="N18" s="31"/>
    </row>
    <row r="19" s="4" customFormat="1" ht="18" customHeight="1" spans="1:15">
      <c r="A19" s="17" t="s">
        <v>28</v>
      </c>
      <c r="B19" s="11" t="s">
        <v>29</v>
      </c>
      <c r="C19" s="14">
        <v>118</v>
      </c>
      <c r="D19" s="14"/>
      <c r="E19" s="14"/>
      <c r="F19" s="14"/>
      <c r="G19" s="16">
        <f t="shared" si="0"/>
        <v>118</v>
      </c>
      <c r="H19" s="14">
        <v>118</v>
      </c>
      <c r="I19" s="14"/>
      <c r="J19" s="14"/>
      <c r="K19" s="14"/>
      <c r="L19" s="16">
        <f t="shared" si="1"/>
        <v>118</v>
      </c>
      <c r="M19" s="30"/>
      <c r="N19" s="32" t="s">
        <v>30</v>
      </c>
      <c r="O19" s="32"/>
    </row>
    <row r="20" s="4" customFormat="1" ht="31" customHeight="1" spans="1:15">
      <c r="A20" s="18"/>
      <c r="B20" s="11" t="s">
        <v>31</v>
      </c>
      <c r="C20" s="14"/>
      <c r="D20" s="14">
        <v>15</v>
      </c>
      <c r="E20" s="14"/>
      <c r="F20" s="14"/>
      <c r="G20" s="16">
        <f t="shared" si="0"/>
        <v>15</v>
      </c>
      <c r="H20" s="14"/>
      <c r="I20" s="14">
        <v>15</v>
      </c>
      <c r="J20" s="14"/>
      <c r="K20" s="14"/>
      <c r="L20" s="16">
        <f t="shared" si="1"/>
        <v>15</v>
      </c>
      <c r="M20" s="30"/>
      <c r="N20" s="31"/>
      <c r="O20" s="33"/>
    </row>
    <row r="21" s="4" customFormat="1" ht="31" customHeight="1" spans="1:14">
      <c r="A21" s="18"/>
      <c r="B21" s="11" t="s">
        <v>32</v>
      </c>
      <c r="C21" s="14"/>
      <c r="D21" s="14">
        <v>50</v>
      </c>
      <c r="E21" s="14"/>
      <c r="F21" s="14"/>
      <c r="G21" s="16">
        <f t="shared" si="0"/>
        <v>50</v>
      </c>
      <c r="H21" s="14"/>
      <c r="I21" s="14">
        <v>50</v>
      </c>
      <c r="J21" s="14"/>
      <c r="K21" s="14"/>
      <c r="L21" s="16">
        <f t="shared" si="1"/>
        <v>50</v>
      </c>
      <c r="M21" s="30"/>
      <c r="N21" s="31"/>
    </row>
    <row r="22" s="4" customFormat="1" ht="31" customHeight="1" spans="1:14">
      <c r="A22" s="18"/>
      <c r="B22" s="11" t="s">
        <v>33</v>
      </c>
      <c r="C22" s="14"/>
      <c r="D22" s="14"/>
      <c r="E22" s="14"/>
      <c r="F22" s="14">
        <v>10</v>
      </c>
      <c r="G22" s="16">
        <f t="shared" si="0"/>
        <v>10</v>
      </c>
      <c r="H22" s="14"/>
      <c r="I22" s="14"/>
      <c r="J22" s="14"/>
      <c r="K22" s="14">
        <v>10</v>
      </c>
      <c r="L22" s="16">
        <f t="shared" si="1"/>
        <v>10</v>
      </c>
      <c r="M22" s="30"/>
      <c r="N22" s="31" t="s">
        <v>34</v>
      </c>
    </row>
    <row r="23" s="4" customFormat="1" ht="31" customHeight="1" spans="1:14">
      <c r="A23" s="19"/>
      <c r="B23" s="11" t="s">
        <v>35</v>
      </c>
      <c r="C23" s="14"/>
      <c r="D23" s="14">
        <v>56</v>
      </c>
      <c r="E23" s="14"/>
      <c r="F23" s="14">
        <v>9.5</v>
      </c>
      <c r="G23" s="16">
        <f t="shared" si="0"/>
        <v>65.5</v>
      </c>
      <c r="H23" s="14"/>
      <c r="I23" s="14">
        <v>56</v>
      </c>
      <c r="J23" s="14"/>
      <c r="K23" s="14">
        <v>9.5</v>
      </c>
      <c r="L23" s="16">
        <f t="shared" si="1"/>
        <v>65.5</v>
      </c>
      <c r="M23" s="30"/>
      <c r="N23" s="31" t="s">
        <v>36</v>
      </c>
    </row>
    <row r="24" s="4" customFormat="1" ht="31" customHeight="1" spans="1:14">
      <c r="A24" s="17" t="s">
        <v>28</v>
      </c>
      <c r="B24" s="11" t="s">
        <v>37</v>
      </c>
      <c r="C24" s="14"/>
      <c r="D24" s="14">
        <v>50</v>
      </c>
      <c r="E24" s="14"/>
      <c r="F24" s="14"/>
      <c r="G24" s="16">
        <f t="shared" si="0"/>
        <v>50</v>
      </c>
      <c r="H24" s="14"/>
      <c r="I24" s="14">
        <v>50</v>
      </c>
      <c r="J24" s="14"/>
      <c r="K24" s="14"/>
      <c r="L24" s="16">
        <f t="shared" si="1"/>
        <v>50</v>
      </c>
      <c r="M24" s="30"/>
      <c r="N24" s="31"/>
    </row>
    <row r="25" s="4" customFormat="1" ht="31" customHeight="1" spans="1:14">
      <c r="A25" s="18"/>
      <c r="B25" s="11" t="s">
        <v>38</v>
      </c>
      <c r="C25" s="14"/>
      <c r="D25" s="14">
        <v>18</v>
      </c>
      <c r="E25" s="14"/>
      <c r="F25" s="14"/>
      <c r="G25" s="16">
        <f t="shared" si="0"/>
        <v>18</v>
      </c>
      <c r="H25" s="14"/>
      <c r="I25" s="14">
        <v>18</v>
      </c>
      <c r="J25" s="14"/>
      <c r="K25" s="14"/>
      <c r="L25" s="16">
        <f t="shared" si="1"/>
        <v>18</v>
      </c>
      <c r="M25" s="30"/>
      <c r="N25" s="31"/>
    </row>
    <row r="26" s="4" customFormat="1" ht="31" customHeight="1" spans="1:14">
      <c r="A26" s="19"/>
      <c r="B26" s="11" t="s">
        <v>39</v>
      </c>
      <c r="C26" s="14"/>
      <c r="D26" s="14">
        <v>20</v>
      </c>
      <c r="E26" s="14"/>
      <c r="F26" s="14"/>
      <c r="G26" s="16">
        <f t="shared" si="0"/>
        <v>20</v>
      </c>
      <c r="H26" s="14"/>
      <c r="I26" s="14">
        <v>20</v>
      </c>
      <c r="J26" s="14"/>
      <c r="K26" s="14"/>
      <c r="L26" s="16">
        <f t="shared" si="1"/>
        <v>20</v>
      </c>
      <c r="M26" s="30"/>
      <c r="N26" s="31"/>
    </row>
    <row r="27" s="4" customFormat="1" ht="31" customHeight="1" spans="1:14">
      <c r="A27" s="15" t="s">
        <v>40</v>
      </c>
      <c r="B27" s="11" t="s">
        <v>41</v>
      </c>
      <c r="C27" s="14">
        <v>60</v>
      </c>
      <c r="D27" s="14"/>
      <c r="E27" s="14"/>
      <c r="F27" s="14"/>
      <c r="G27" s="16">
        <f t="shared" si="0"/>
        <v>60</v>
      </c>
      <c r="H27" s="14">
        <v>60</v>
      </c>
      <c r="I27" s="14"/>
      <c r="J27" s="14"/>
      <c r="K27" s="14"/>
      <c r="L27" s="16">
        <f t="shared" si="1"/>
        <v>60</v>
      </c>
      <c r="M27" s="30"/>
      <c r="N27" s="31"/>
    </row>
    <row r="28" s="4" customFormat="1" ht="18" customHeight="1" spans="1:14">
      <c r="A28" s="15"/>
      <c r="B28" s="11" t="s">
        <v>42</v>
      </c>
      <c r="C28" s="14"/>
      <c r="D28" s="14"/>
      <c r="E28" s="14"/>
      <c r="F28" s="14">
        <v>20</v>
      </c>
      <c r="G28" s="16">
        <f t="shared" si="0"/>
        <v>20</v>
      </c>
      <c r="H28" s="14"/>
      <c r="I28" s="14"/>
      <c r="J28" s="14"/>
      <c r="K28" s="14">
        <v>20</v>
      </c>
      <c r="L28" s="16">
        <f t="shared" si="1"/>
        <v>20</v>
      </c>
      <c r="M28" s="30"/>
      <c r="N28" s="31"/>
    </row>
    <row r="29" s="4" customFormat="1" ht="29" customHeight="1" spans="1:14">
      <c r="A29" s="15"/>
      <c r="B29" s="11" t="s">
        <v>43</v>
      </c>
      <c r="C29" s="14"/>
      <c r="D29" s="14"/>
      <c r="E29" s="14"/>
      <c r="F29" s="14">
        <v>16</v>
      </c>
      <c r="G29" s="16">
        <f t="shared" si="0"/>
        <v>16</v>
      </c>
      <c r="H29" s="14"/>
      <c r="I29" s="14"/>
      <c r="J29" s="14"/>
      <c r="K29" s="14">
        <v>16</v>
      </c>
      <c r="L29" s="16">
        <f t="shared" si="1"/>
        <v>16</v>
      </c>
      <c r="M29" s="30"/>
      <c r="N29" s="31"/>
    </row>
    <row r="30" s="4" customFormat="1" ht="19" customHeight="1" spans="1:14">
      <c r="A30" s="15"/>
      <c r="B30" s="11" t="s">
        <v>44</v>
      </c>
      <c r="C30" s="20">
        <v>100</v>
      </c>
      <c r="D30" s="14"/>
      <c r="E30" s="14"/>
      <c r="F30" s="14"/>
      <c r="G30" s="16">
        <f t="shared" si="0"/>
        <v>100</v>
      </c>
      <c r="H30" s="20">
        <v>100</v>
      </c>
      <c r="I30" s="14"/>
      <c r="J30" s="14"/>
      <c r="K30" s="14"/>
      <c r="L30" s="16">
        <f t="shared" si="1"/>
        <v>100</v>
      </c>
      <c r="M30" s="30"/>
      <c r="N30" s="31"/>
    </row>
    <row r="31" s="4" customFormat="1" ht="19" customHeight="1" spans="1:14">
      <c r="A31" s="15"/>
      <c r="B31" s="11" t="s">
        <v>45</v>
      </c>
      <c r="C31" s="14"/>
      <c r="D31" s="14"/>
      <c r="E31" s="14"/>
      <c r="F31" s="14">
        <v>10</v>
      </c>
      <c r="G31" s="16">
        <f t="shared" si="0"/>
        <v>10</v>
      </c>
      <c r="H31" s="14"/>
      <c r="I31" s="14"/>
      <c r="J31" s="14"/>
      <c r="K31" s="14">
        <v>10</v>
      </c>
      <c r="L31" s="16">
        <f t="shared" si="1"/>
        <v>10</v>
      </c>
      <c r="M31" s="30"/>
      <c r="N31" s="31"/>
    </row>
    <row r="32" s="4" customFormat="1" ht="19" customHeight="1" spans="1:14">
      <c r="A32" s="15"/>
      <c r="B32" s="11" t="s">
        <v>46</v>
      </c>
      <c r="C32" s="14"/>
      <c r="D32" s="14">
        <v>20</v>
      </c>
      <c r="E32" s="14"/>
      <c r="F32" s="14"/>
      <c r="G32" s="16">
        <f t="shared" si="0"/>
        <v>20</v>
      </c>
      <c r="H32" s="14"/>
      <c r="I32" s="14">
        <v>20</v>
      </c>
      <c r="J32" s="14"/>
      <c r="K32" s="14"/>
      <c r="L32" s="16">
        <f t="shared" si="1"/>
        <v>20</v>
      </c>
      <c r="M32" s="30"/>
      <c r="N32" s="31"/>
    </row>
    <row r="33" s="4" customFormat="1" ht="30" customHeight="1" spans="1:14">
      <c r="A33" s="15" t="s">
        <v>47</v>
      </c>
      <c r="B33" s="11" t="s">
        <v>48</v>
      </c>
      <c r="C33" s="14"/>
      <c r="D33" s="14"/>
      <c r="E33" s="14"/>
      <c r="F33" s="14">
        <v>40</v>
      </c>
      <c r="G33" s="16">
        <f t="shared" si="0"/>
        <v>40</v>
      </c>
      <c r="H33" s="14"/>
      <c r="I33" s="14"/>
      <c r="J33" s="14"/>
      <c r="K33" s="14">
        <v>40</v>
      </c>
      <c r="L33" s="16">
        <f t="shared" si="1"/>
        <v>40</v>
      </c>
      <c r="M33" s="30"/>
      <c r="N33" s="31"/>
    </row>
    <row r="34" s="4" customFormat="1" ht="30" customHeight="1" spans="1:14">
      <c r="A34" s="15"/>
      <c r="B34" s="11" t="s">
        <v>49</v>
      </c>
      <c r="C34" s="14"/>
      <c r="D34" s="14"/>
      <c r="E34" s="14"/>
      <c r="F34" s="14">
        <v>16</v>
      </c>
      <c r="G34" s="16">
        <f t="shared" si="0"/>
        <v>16</v>
      </c>
      <c r="H34" s="14"/>
      <c r="I34" s="14"/>
      <c r="J34" s="14"/>
      <c r="K34" s="14">
        <v>15.22</v>
      </c>
      <c r="L34" s="16">
        <f t="shared" si="1"/>
        <v>15.22</v>
      </c>
      <c r="M34" s="30"/>
      <c r="N34" s="31" t="s">
        <v>50</v>
      </c>
    </row>
    <row r="35" s="4" customFormat="1" ht="30" customHeight="1" spans="1:14">
      <c r="A35" s="15"/>
      <c r="B35" s="11" t="s">
        <v>51</v>
      </c>
      <c r="C35" s="14"/>
      <c r="D35" s="14">
        <v>20</v>
      </c>
      <c r="E35" s="14"/>
      <c r="F35" s="14"/>
      <c r="G35" s="16">
        <f t="shared" si="0"/>
        <v>20</v>
      </c>
      <c r="H35" s="14"/>
      <c r="I35" s="14">
        <v>20</v>
      </c>
      <c r="J35" s="14"/>
      <c r="K35" s="14"/>
      <c r="L35" s="16">
        <f t="shared" si="1"/>
        <v>20</v>
      </c>
      <c r="M35" s="30"/>
      <c r="N35" s="31"/>
    </row>
    <row r="36" s="4" customFormat="1" ht="30" customHeight="1" spans="1:14">
      <c r="A36" s="15"/>
      <c r="B36" s="11" t="s">
        <v>52</v>
      </c>
      <c r="C36" s="14"/>
      <c r="D36" s="14">
        <v>15</v>
      </c>
      <c r="E36" s="14"/>
      <c r="F36" s="14"/>
      <c r="G36" s="16">
        <f t="shared" si="0"/>
        <v>15</v>
      </c>
      <c r="H36" s="14"/>
      <c r="I36" s="14">
        <v>15</v>
      </c>
      <c r="J36" s="14"/>
      <c r="K36" s="14"/>
      <c r="L36" s="16">
        <f t="shared" si="1"/>
        <v>15</v>
      </c>
      <c r="M36" s="30"/>
      <c r="N36" s="31"/>
    </row>
    <row r="37" s="4" customFormat="1" ht="30" customHeight="1" spans="1:14">
      <c r="A37" s="15"/>
      <c r="B37" s="11" t="s">
        <v>53</v>
      </c>
      <c r="C37" s="14"/>
      <c r="D37" s="14">
        <v>10</v>
      </c>
      <c r="E37" s="14"/>
      <c r="F37" s="14"/>
      <c r="G37" s="16">
        <f t="shared" si="0"/>
        <v>10</v>
      </c>
      <c r="H37" s="14"/>
      <c r="I37" s="14">
        <v>10</v>
      </c>
      <c r="J37" s="14"/>
      <c r="K37" s="14"/>
      <c r="L37" s="16">
        <f t="shared" si="1"/>
        <v>10</v>
      </c>
      <c r="M37" s="30"/>
      <c r="N37" s="31"/>
    </row>
    <row r="38" s="4" customFormat="1" ht="30" customHeight="1" spans="1:14">
      <c r="A38" s="15"/>
      <c r="B38" s="11" t="s">
        <v>54</v>
      </c>
      <c r="C38" s="14"/>
      <c r="D38" s="14">
        <v>20</v>
      </c>
      <c r="E38" s="14"/>
      <c r="F38" s="14"/>
      <c r="G38" s="16">
        <f t="shared" si="0"/>
        <v>20</v>
      </c>
      <c r="H38" s="14"/>
      <c r="I38" s="14">
        <v>20</v>
      </c>
      <c r="J38" s="14"/>
      <c r="K38" s="14"/>
      <c r="L38" s="16">
        <f t="shared" si="1"/>
        <v>20</v>
      </c>
      <c r="M38" s="30"/>
      <c r="N38" s="31"/>
    </row>
    <row r="39" s="4" customFormat="1" ht="30" customHeight="1" spans="1:14">
      <c r="A39" s="15"/>
      <c r="B39" s="11" t="s">
        <v>55</v>
      </c>
      <c r="C39" s="14"/>
      <c r="D39" s="14">
        <v>12</v>
      </c>
      <c r="E39" s="14"/>
      <c r="F39" s="14"/>
      <c r="G39" s="16">
        <f t="shared" si="0"/>
        <v>12</v>
      </c>
      <c r="H39" s="14"/>
      <c r="I39" s="14">
        <v>12</v>
      </c>
      <c r="J39" s="14"/>
      <c r="K39" s="14"/>
      <c r="L39" s="16">
        <f t="shared" si="1"/>
        <v>12</v>
      </c>
      <c r="M39" s="30"/>
      <c r="N39" s="31"/>
    </row>
    <row r="40" s="4" customFormat="1" ht="41" customHeight="1" spans="1:14">
      <c r="A40" s="15"/>
      <c r="B40" s="11" t="s">
        <v>56</v>
      </c>
      <c r="C40" s="14"/>
      <c r="D40" s="14">
        <v>29</v>
      </c>
      <c r="E40" s="14"/>
      <c r="F40" s="14"/>
      <c r="G40" s="16">
        <f t="shared" si="0"/>
        <v>29</v>
      </c>
      <c r="H40" s="14"/>
      <c r="I40" s="14">
        <v>29</v>
      </c>
      <c r="J40" s="14"/>
      <c r="K40" s="14"/>
      <c r="L40" s="16">
        <f t="shared" si="1"/>
        <v>29</v>
      </c>
      <c r="M40" s="30"/>
      <c r="N40" s="31"/>
    </row>
    <row r="41" s="4" customFormat="1" ht="33" customHeight="1" spans="1:14">
      <c r="A41" s="15"/>
      <c r="B41" s="11" t="s">
        <v>57</v>
      </c>
      <c r="C41" s="14"/>
      <c r="D41" s="14">
        <v>50</v>
      </c>
      <c r="E41" s="14"/>
      <c r="F41" s="14"/>
      <c r="G41" s="16">
        <f t="shared" si="0"/>
        <v>50</v>
      </c>
      <c r="H41" s="14"/>
      <c r="I41" s="14">
        <v>50</v>
      </c>
      <c r="J41" s="14"/>
      <c r="K41" s="14"/>
      <c r="L41" s="16">
        <f t="shared" si="1"/>
        <v>50</v>
      </c>
      <c r="M41" s="30"/>
      <c r="N41" s="31"/>
    </row>
    <row r="42" s="4" customFormat="1" ht="29" customHeight="1" spans="1:14">
      <c r="A42" s="21" t="s">
        <v>58</v>
      </c>
      <c r="B42" s="11" t="s">
        <v>59</v>
      </c>
      <c r="C42" s="14"/>
      <c r="D42" s="14"/>
      <c r="E42" s="14"/>
      <c r="F42" s="14">
        <v>70.5</v>
      </c>
      <c r="G42" s="16">
        <f t="shared" si="0"/>
        <v>70.5</v>
      </c>
      <c r="H42" s="14"/>
      <c r="I42" s="14"/>
      <c r="J42" s="14"/>
      <c r="K42" s="14">
        <v>70.5</v>
      </c>
      <c r="L42" s="16">
        <f t="shared" si="1"/>
        <v>70.5</v>
      </c>
      <c r="M42" s="30"/>
      <c r="N42" s="31"/>
    </row>
    <row r="43" s="4" customFormat="1" ht="18" customHeight="1" spans="1:14">
      <c r="A43" s="17" t="s">
        <v>60</v>
      </c>
      <c r="B43" s="11" t="s">
        <v>61</v>
      </c>
      <c r="C43" s="14"/>
      <c r="D43" s="14"/>
      <c r="E43" s="14">
        <v>18</v>
      </c>
      <c r="F43" s="14"/>
      <c r="G43" s="16">
        <f t="shared" si="0"/>
        <v>18</v>
      </c>
      <c r="H43" s="14"/>
      <c r="I43" s="14"/>
      <c r="J43" s="14">
        <v>18</v>
      </c>
      <c r="K43" s="14"/>
      <c r="L43" s="16">
        <f t="shared" si="1"/>
        <v>18</v>
      </c>
      <c r="M43" s="30"/>
      <c r="N43" s="31"/>
    </row>
    <row r="44" s="4" customFormat="1" ht="18" customHeight="1" spans="1:14">
      <c r="A44" s="18"/>
      <c r="B44" s="11" t="s">
        <v>62</v>
      </c>
      <c r="C44" s="20"/>
      <c r="D44" s="14"/>
      <c r="E44" s="14">
        <v>1.12</v>
      </c>
      <c r="F44" s="14"/>
      <c r="G44" s="16">
        <f t="shared" si="0"/>
        <v>1.12</v>
      </c>
      <c r="H44" s="20"/>
      <c r="I44" s="14"/>
      <c r="J44" s="14">
        <v>1.08</v>
      </c>
      <c r="K44" s="14"/>
      <c r="L44" s="16">
        <f t="shared" si="1"/>
        <v>1.08</v>
      </c>
      <c r="M44" s="30"/>
      <c r="N44" s="31"/>
    </row>
    <row r="45" s="4" customFormat="1" ht="18" customHeight="1" spans="1:14">
      <c r="A45" s="18"/>
      <c r="B45" s="11" t="s">
        <v>63</v>
      </c>
      <c r="C45" s="20"/>
      <c r="D45" s="14"/>
      <c r="E45" s="14"/>
      <c r="F45" s="14">
        <v>9</v>
      </c>
      <c r="G45" s="16">
        <f t="shared" si="0"/>
        <v>9</v>
      </c>
      <c r="H45" s="20"/>
      <c r="I45" s="14"/>
      <c r="J45" s="14"/>
      <c r="K45" s="14">
        <v>9</v>
      </c>
      <c r="L45" s="16">
        <f t="shared" si="1"/>
        <v>9</v>
      </c>
      <c r="M45" s="30"/>
      <c r="N45" s="31"/>
    </row>
    <row r="46" s="4" customFormat="1" ht="18" customHeight="1" spans="1:14">
      <c r="A46" s="18"/>
      <c r="B46" s="11" t="s">
        <v>64</v>
      </c>
      <c r="C46" s="20"/>
      <c r="D46" s="14"/>
      <c r="E46" s="14"/>
      <c r="F46" s="14">
        <v>20</v>
      </c>
      <c r="G46" s="16">
        <f t="shared" si="0"/>
        <v>20</v>
      </c>
      <c r="H46" s="20"/>
      <c r="I46" s="14"/>
      <c r="J46" s="14"/>
      <c r="K46" s="14">
        <v>20</v>
      </c>
      <c r="L46" s="16">
        <f t="shared" si="1"/>
        <v>20</v>
      </c>
      <c r="M46" s="30"/>
      <c r="N46" s="31"/>
    </row>
    <row r="47" s="4" customFormat="1" ht="18" customHeight="1" spans="1:14">
      <c r="A47" s="18"/>
      <c r="B47" s="11" t="s">
        <v>65</v>
      </c>
      <c r="C47" s="20"/>
      <c r="D47" s="14"/>
      <c r="E47" s="14"/>
      <c r="F47" s="14">
        <v>19</v>
      </c>
      <c r="G47" s="16">
        <f t="shared" si="0"/>
        <v>19</v>
      </c>
      <c r="H47" s="20"/>
      <c r="I47" s="14"/>
      <c r="J47" s="14"/>
      <c r="K47" s="14">
        <f>2.5+2.5+2.5+2.38+0.387+2+1.5+2+0.5454</f>
        <v>16.3124</v>
      </c>
      <c r="L47" s="16">
        <f t="shared" si="1"/>
        <v>16.3124</v>
      </c>
      <c r="M47" s="30"/>
      <c r="N47" s="31"/>
    </row>
    <row r="48" s="4" customFormat="1" ht="18" customHeight="1" spans="1:14">
      <c r="A48" s="18"/>
      <c r="B48" s="11" t="s">
        <v>66</v>
      </c>
      <c r="C48" s="20"/>
      <c r="D48" s="14"/>
      <c r="E48" s="14"/>
      <c r="F48" s="14">
        <v>12</v>
      </c>
      <c r="G48" s="16">
        <f t="shared" si="0"/>
        <v>12</v>
      </c>
      <c r="H48" s="20"/>
      <c r="I48" s="14"/>
      <c r="J48" s="14"/>
      <c r="K48" s="14">
        <v>10.11632</v>
      </c>
      <c r="L48" s="16">
        <f t="shared" si="1"/>
        <v>10.11632</v>
      </c>
      <c r="M48" s="30"/>
      <c r="N48" s="31"/>
    </row>
    <row r="49" s="4" customFormat="1" ht="18" customHeight="1" spans="1:14">
      <c r="A49" s="18"/>
      <c r="B49" s="11" t="s">
        <v>67</v>
      </c>
      <c r="C49" s="20"/>
      <c r="D49" s="14"/>
      <c r="E49" s="14"/>
      <c r="F49" s="14">
        <v>10</v>
      </c>
      <c r="G49" s="16">
        <f t="shared" si="0"/>
        <v>10</v>
      </c>
      <c r="H49" s="20"/>
      <c r="I49" s="14"/>
      <c r="J49" s="14"/>
      <c r="K49" s="14">
        <v>10</v>
      </c>
      <c r="L49" s="16">
        <f t="shared" si="1"/>
        <v>10</v>
      </c>
      <c r="M49" s="30"/>
      <c r="N49" s="31"/>
    </row>
    <row r="50" s="4" customFormat="1" ht="18" customHeight="1" spans="1:14">
      <c r="A50" s="18"/>
      <c r="B50" s="11" t="s">
        <v>68</v>
      </c>
      <c r="C50" s="20"/>
      <c r="D50" s="14"/>
      <c r="E50" s="14">
        <v>18.55</v>
      </c>
      <c r="F50" s="14"/>
      <c r="G50" s="16">
        <f t="shared" si="0"/>
        <v>18.55</v>
      </c>
      <c r="H50" s="20"/>
      <c r="I50" s="14"/>
      <c r="J50" s="14">
        <v>18.55</v>
      </c>
      <c r="K50" s="14"/>
      <c r="L50" s="16">
        <f t="shared" si="1"/>
        <v>18.55</v>
      </c>
      <c r="M50" s="30"/>
      <c r="N50" s="31"/>
    </row>
    <row r="51" s="4" customFormat="1" ht="18" customHeight="1" spans="1:14">
      <c r="A51" s="18"/>
      <c r="B51" s="11" t="s">
        <v>69</v>
      </c>
      <c r="C51" s="20"/>
      <c r="D51" s="14">
        <v>9</v>
      </c>
      <c r="E51" s="14"/>
      <c r="F51" s="14"/>
      <c r="G51" s="16">
        <f t="shared" si="0"/>
        <v>9</v>
      </c>
      <c r="H51" s="20"/>
      <c r="I51" s="14">
        <v>9</v>
      </c>
      <c r="J51" s="14"/>
      <c r="K51" s="14"/>
      <c r="L51" s="16">
        <f t="shared" si="1"/>
        <v>9</v>
      </c>
      <c r="M51" s="30"/>
      <c r="N51" s="31"/>
    </row>
    <row r="52" s="4" customFormat="1" ht="18" customHeight="1" spans="1:14">
      <c r="A52" s="21" t="s">
        <v>70</v>
      </c>
      <c r="B52" s="11" t="s">
        <v>71</v>
      </c>
      <c r="C52" s="14"/>
      <c r="D52" s="14"/>
      <c r="E52" s="14"/>
      <c r="F52" s="14">
        <v>2</v>
      </c>
      <c r="G52" s="16">
        <f t="shared" si="0"/>
        <v>2</v>
      </c>
      <c r="H52" s="14"/>
      <c r="I52" s="14"/>
      <c r="J52" s="14"/>
      <c r="K52" s="14">
        <v>2</v>
      </c>
      <c r="L52" s="16">
        <f t="shared" si="1"/>
        <v>2</v>
      </c>
      <c r="M52" s="30"/>
      <c r="N52" s="31"/>
    </row>
    <row r="53" s="4" customFormat="1" ht="18" customHeight="1" spans="1:14">
      <c r="A53" s="21" t="s">
        <v>72</v>
      </c>
      <c r="B53" s="11" t="s">
        <v>73</v>
      </c>
      <c r="C53" s="14"/>
      <c r="D53" s="14"/>
      <c r="E53" s="14"/>
      <c r="F53" s="14">
        <v>16</v>
      </c>
      <c r="G53" s="16">
        <f t="shared" si="0"/>
        <v>16</v>
      </c>
      <c r="H53" s="14"/>
      <c r="I53" s="14"/>
      <c r="J53" s="14"/>
      <c r="K53" s="14">
        <v>14.25</v>
      </c>
      <c r="L53" s="16">
        <f t="shared" si="1"/>
        <v>14.25</v>
      </c>
      <c r="M53" s="30"/>
      <c r="N53" s="31"/>
    </row>
    <row r="54" s="3" customFormat="1" ht="18" customHeight="1" spans="1:14">
      <c r="A54" s="21" t="s">
        <v>74</v>
      </c>
      <c r="B54" s="11" t="s">
        <v>75</v>
      </c>
      <c r="C54" s="14"/>
      <c r="D54" s="14"/>
      <c r="E54" s="14"/>
      <c r="F54" s="14">
        <v>100</v>
      </c>
      <c r="G54" s="12">
        <f t="shared" si="0"/>
        <v>100</v>
      </c>
      <c r="H54" s="14"/>
      <c r="I54" s="14"/>
      <c r="J54" s="14"/>
      <c r="K54" s="14">
        <f>819777.68/10000</f>
        <v>81.977768</v>
      </c>
      <c r="L54" s="12">
        <f t="shared" si="1"/>
        <v>81.977768</v>
      </c>
      <c r="M54" s="29"/>
      <c r="N54" s="5"/>
    </row>
    <row r="55" s="3" customFormat="1" ht="18" customHeight="1" spans="1:14">
      <c r="A55" s="9" t="s">
        <v>76</v>
      </c>
      <c r="B55" s="22"/>
      <c r="C55" s="23">
        <f t="shared" ref="C55:K55" si="2">SUM(C7:C54)</f>
        <v>418</v>
      </c>
      <c r="D55" s="23">
        <f t="shared" si="2"/>
        <v>509</v>
      </c>
      <c r="E55" s="23">
        <f t="shared" si="2"/>
        <v>37.67</v>
      </c>
      <c r="F55" s="23">
        <f t="shared" si="2"/>
        <v>585.5</v>
      </c>
      <c r="G55" s="24">
        <f t="shared" si="0"/>
        <v>1550.17</v>
      </c>
      <c r="H55" s="23">
        <f t="shared" si="2"/>
        <v>418</v>
      </c>
      <c r="I55" s="23">
        <f t="shared" si="2"/>
        <v>509</v>
      </c>
      <c r="J55" s="23">
        <f t="shared" si="2"/>
        <v>37.63</v>
      </c>
      <c r="K55" s="23">
        <f t="shared" si="2"/>
        <v>560.376488</v>
      </c>
      <c r="L55" s="24">
        <f t="shared" si="1"/>
        <v>1525.006488</v>
      </c>
      <c r="M55" s="29"/>
      <c r="N55" s="5"/>
    </row>
    <row r="56" spans="12:12">
      <c r="L56" s="34">
        <f>L55/G55</f>
        <v>0.983767256494449</v>
      </c>
    </row>
  </sheetData>
  <autoFilter ref="A1:O56">
    <extLst/>
  </autoFilter>
  <mergeCells count="14">
    <mergeCell ref="A2:M2"/>
    <mergeCell ref="N19:O19"/>
    <mergeCell ref="A4:A6"/>
    <mergeCell ref="A7:A8"/>
    <mergeCell ref="A10:A17"/>
    <mergeCell ref="A19:A23"/>
    <mergeCell ref="A24:A26"/>
    <mergeCell ref="A27:A32"/>
    <mergeCell ref="A33:A41"/>
    <mergeCell ref="A43:A51"/>
    <mergeCell ref="B4:B6"/>
    <mergeCell ref="M4:M5"/>
    <mergeCell ref="C4:G5"/>
    <mergeCell ref="H4:L5"/>
  </mergeCells>
  <pageMargins left="0.751388888888889" right="0.751388888888889" top="1" bottom="1" header="0.5" footer="0.5"/>
  <pageSetup paperSize="9" scale="83" fitToHeight="0" orientation="landscape" horizontalDpi="600"/>
  <headerFooter>
    <oddFooter>&amp;C第 &amp;P 页，共 &amp;N 页</oddFooter>
  </headerFooter>
  <ignoredErrors>
    <ignoredError sqref="G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资金下达情况表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32606</dc:creator>
  <cp:lastModifiedBy>西西</cp:lastModifiedBy>
  <dcterms:created xsi:type="dcterms:W3CDTF">2021-09-05T12:20:00Z</dcterms:created>
  <dcterms:modified xsi:type="dcterms:W3CDTF">2021-11-21T10:59:59Z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CF0E25D23D9A436CB0F027A3CD393DC0</vt:lpwstr>
  </property>
  <property fmtid="{D5CDD505-2E9C-101B-9397-08002B2CF9AE}" pid="3" name="KSOProductBuildVer">
    <vt:lpwstr>2052-11.1.0.11045</vt:lpwstr>
  </property>
</Properties>
</file>