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760"/>
  </bookViews>
  <sheets>
    <sheet name="评价指标体系" sheetId="3" r:id="rId1"/>
  </sheets>
  <definedNames>
    <definedName name="_xlnm.Print_Titles" localSheetId="0">评价指标体系!$3:$3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<sst xmlns="http://schemas.openxmlformats.org/spreadsheetml/2006/main" count="174" uniqueCount="167">
  <si>
    <t>附件2</t>
  </si>
  <si>
    <t>通海县城市管理局2020年城乡环卫服务特许经营权出让项目经费绩效评价指标体系</t>
  </si>
  <si>
    <t>一级指标</t>
  </si>
  <si>
    <t>二级指标</t>
  </si>
  <si>
    <t>三级指标</t>
  </si>
  <si>
    <t>建议分值</t>
  </si>
  <si>
    <t>指标解释</t>
  </si>
  <si>
    <t>指标说明</t>
  </si>
  <si>
    <t>评分标准</t>
  </si>
  <si>
    <t>得分</t>
  </si>
  <si>
    <t>扣分原因</t>
  </si>
  <si>
    <t>决策
（15分）</t>
  </si>
  <si>
    <t>项目立项
（7分）</t>
  </si>
  <si>
    <t>立项依据充分性</t>
  </si>
  <si>
    <t>考察项目立项依据充分性，项目立项是否符合相关政策、发展规划以及部门</t>
  </si>
  <si>
    <t>评分要点：
①项目是否符合国家法律法规、国民经济发展规划和相关政策；
②项目是否符合行业发展规划和政策要求；
③项目是否属于部门工作职责范围，部门履职所需。</t>
  </si>
  <si>
    <t>①项目符合国家法律法规、国民经济发展规划和相关政策，得1分；
②项目符合行业发展规划和政策要求，得1分；
③项目属于部门工作职责范围，部门履职所需，得1分。</t>
  </si>
  <si>
    <t>立项程序规范性</t>
  </si>
  <si>
    <t>项目是否经过申报、审批等程序，程序
是否符合相关管理办法。</t>
  </si>
  <si>
    <t>评分要点：
①项目是否按照规定的条件和程序申请设立；
②所提交的文件、材料是否符合相关要求；
③事前是否对项目申请内容进行可行性研究、是否制定实施方案并通过专家评审、集体决策。</t>
  </si>
  <si>
    <t>①项目按照规定的条件和程序申请设立的，得0.5分；
②提交的文件、材料符合相关要求，得0.5分；
③项目申请内容事前经过可行性研究、制定了实施方案并通过专家评审和集体决策，得1分。</t>
  </si>
  <si>
    <t>特许经权转让必要性</t>
  </si>
  <si>
    <t>根据政府与市场边界划分，评价项目是否属于市政公用事业特许经营范畴；结合特许经营权出让目的，评价采用特许经模式是否能够实现降低成本，提高服务质量和效率等目标。</t>
  </si>
  <si>
    <t>评分要点：
①项目是否属于市政公用事业特许经营范畴；
②采用特许经营权出让模式是否能够实现降低成本，提高服务质量和效率等目标。</t>
  </si>
  <si>
    <t>①项目属于市政公用事业特许经营范畴，得1分；
②采用特许经营权出让模式能够实现降低成本，提高服务质量和效率等目标，得1分。</t>
  </si>
  <si>
    <t>绩效目标
（4分）</t>
  </si>
  <si>
    <t>绩效目标合理性</t>
  </si>
  <si>
    <t>项目所设定的绩效目标是否依据充分，是否符合客观实际，用以反映和考核项目绩效目标与项目实施的相符情况。</t>
  </si>
  <si>
    <t>评分要点：
①项目是否有绩效目标；
②项目绩效目标与实际工作内容是否具有相关性；
③项目预期产出效益和效果是否符合正常的业绩水平；
④是否与预算确定的项目投资额或资金量相匹配。</t>
  </si>
  <si>
    <t>①项目有绩效目标，得0.2分；
②项目绩效目标与实际工作内容具有相关性，得0.6分；
③项目预期产出效益和效果符合正常的业绩水平，得0.6分；
④目标与预算确定的项目投资金量相匹配，得0.6分。</t>
  </si>
  <si>
    <t>该项目年初申报预算时虽设定绩效目标和指标，但绩效目标有效细化、量化不足，未能全面反映项目产出和效益情况,扣1.5分</t>
  </si>
  <si>
    <t>绩效指标明确性</t>
  </si>
  <si>
    <t>依据绩效目标设定的绩效指标是否清晰、细化、可衡量等，用以反映和考核项目绩效目标的明细化情况。</t>
  </si>
  <si>
    <t>评分要点：
①是否将项目绩效目标细化分解为具体的绩效指标；
②是否通过清晰、可衡量的指标值予以体现；
③是否与项目年度任务数或计划数相对应；
④是否与预算确定的项目投资额或资金量相匹配。</t>
  </si>
  <si>
    <t>①将绩效目标细化分解为具体的绩效指标，得0.5分；
②通过清晰、可衡量的绩效指标值予以体现，得0.5分；
③与项目年度计划数或任务相对应，得0.5分；
④与预算确定的项目投资额或资金量相匹配，得0.5分。</t>
  </si>
  <si>
    <t>该项目未明确具体的绩效指标，仅对项目实施后群众满意度达100%进行了明确，扣1.5分。</t>
  </si>
  <si>
    <t>资金投入
（4分）</t>
  </si>
  <si>
    <t>预算编制科学性</t>
  </si>
  <si>
    <t>项目预算编制是否经过科学论证、有明确标准，资金额度与年度目标是否相适应，用以反映和考核项目预算编制的科学性、合理性情况。</t>
  </si>
  <si>
    <t>评分要点:
①预算编制是否经过科学论证；
②预算内容与项目内容是否匹配；
③预算额度测算依据是否充分，是否按照标准编制；
④预算确定的项目投资额或资金量是否与工作任务相匹配。</t>
  </si>
  <si>
    <t>①预算编制经过科学论证，得1分；
②预算内容与项目内容匹配，得1分；
③预算额度测算依据充分，按照标准编制，得1分；
④预算确定的项目投资额或资金量与工作任务相匹配，得1分。</t>
  </si>
  <si>
    <t>经现场核实，乡镇垃圾中转站尚未建成正式投入运营，在此情况下，申请乡镇垃圾中转运行费用510.45万元不具备合理性，占总资金预算的22.27%。</t>
  </si>
  <si>
    <t>过程
（20分）</t>
  </si>
  <si>
    <t>项目管理
（12分）</t>
  </si>
  <si>
    <t>采购程序合规性</t>
  </si>
  <si>
    <t>包括政府采购项目申购审批手续、采购方式、评审环节、信息公开公示等是否规范。</t>
  </si>
  <si>
    <t>评分要点：
①申购审批程序是否规范，审批文件是否齐全，规范；
②项目采购方式是否合规合理；
③评审环节是否规范， 评审资料是否齐全；
④是否及时进行招投标信息公开、结果公示，公示文件是否齐全。</t>
  </si>
  <si>
    <t>①申购审批程序规范，审批文件齐全，规范，得0.5分；
②项目采购方式是否合规合理，得0.5分；
③评审环节是否规范， 评审资料是否齐全，得0.5分；
④是否及时进行招投标信息公开、结果公示，公示文件是否齐全，得0.5分。</t>
  </si>
  <si>
    <t>承接服务主体合规性</t>
  </si>
  <si>
    <t>对有行业标准要求的项目，考察承接服务主体资质是否符合行业标准；承接主体是否具备相应的服务能力；承接主体服务方案是否满足业务需求。</t>
  </si>
  <si>
    <t>评分要点：
①承接服务主体资质是否符合行业标准；
②承接服务主体是否具备相应的服务能力；
③服务方案是否满足业务需求。</t>
  </si>
  <si>
    <t>①承接服务主体资质是否符合行业标准，得0.5分；
②承接服务主体是否具备相应的服务能力，得0.5分；
③服务方案是否满足业务需求，得1分。</t>
  </si>
  <si>
    <t>管理制度健全性及制度执行有效性</t>
  </si>
  <si>
    <t>项目实施单位的业务管理制度是否健全及对制度的执行是否有效，用以反映和考核业务管理制度对项目顺利实施的保障情况及管理制度的有效执行情况。</t>
  </si>
  <si>
    <t>评分要点：
①是否已制定或具有相应的业务管理制度；
②业务管理制度是否合法、合规、完整，并及时更新；
③制度是否得到有效执行。</t>
  </si>
  <si>
    <t>①根据有关要求制定项目管理制度，且制度合法、合规、完整的，得1分；
②制定的文件根据中央政策变化，项目自身需要进行及时的更新，更新及时，得1分；
③制度得到有效执行，得1分。</t>
  </si>
  <si>
    <t>存在单位对特许经营方实施内容进行检查发现的问题及其整改情况在微信群中进行反映，未形成相关纸质材料的情况。扣1分。</t>
  </si>
  <si>
    <t>合同签订规范性</t>
  </si>
  <si>
    <t>合同/协议签订是否及时、规范，合同内容等是否符合相关政策文件。</t>
  </si>
  <si>
    <t xml:space="preserve">评价要点：
①项目单位是否与承接主体及时签订合同/协议；                                          
②签订的合同/协议内容是否全面完整，是否对承接主体提供的服务数量、质量、服务标准、计费依据以及付款方式等进行了明确约定，是否符合特许经营的相关政策文件要求。                             </t>
  </si>
  <si>
    <t xml:space="preserve">①项目单位与承接主体及时签订合同/协议，得0.5分；                                          
②签订的合同/协议内容全面完整,对承接主体提供的服务数量、质量、服务标准、计费依据以及付款方式等进行了明确约定，符合特许经营的相关政策文件要求。每符合1项得0.5分，满分1.5分。                                              </t>
  </si>
  <si>
    <t>合同签订不及时。2018年11月19日，通海县住建局通过竞争性磋商的方式，确定授予云南盘宸环卫产业有限责任公司承担特许经营权项目，进行商业运营。特许经营期限10年，自2019年1月1日至2028年12月31日。2019年3月15日，签订《通海县城乡环卫公共服务特许经营事项出让项目合同》。扣0.5分。</t>
  </si>
  <si>
    <t>合同履约及履约监管情况</t>
  </si>
  <si>
    <t>用以反映和考核项目承接主体履行合同的规范性情况及考察项目单位对专业第三方工作开展的监督检查情况，确保项目预期目标的实现。</t>
  </si>
  <si>
    <t>评价要点：
①是否按合同内容履行相关权利和义务；
②实施机构是否根据特许经营协议，定期对特许经营项目建设运营情况进行监测分析；
③实施机构是否会同有关部门进行绩效评价，并建立根据绩效评价结果、按照特许经营协议约定对价格或财政补贴进行调整的机制，保障所提供公共产品或公共服务的质量和效率；
④实施机构是否将社会公众意见作为监测分析和绩效评价的重要内容。</t>
  </si>
  <si>
    <t>①按合同内容履行相关权利和义务，得0.5分；
②根据特许经营协议，定期对特许经营项目建设运营情况进行监测分析，得0.5分；
③会同有关部门进行绩效评价，并建立根据绩效评价结果、按照特许经营协议约定对价格或财政补贴进行调整的机制，保障所提供公共产品或公共服务的质量和效率,得1.5分；
④将社会公众意见作为监测分析和绩效评价的重要内容，得0.5分。</t>
  </si>
  <si>
    <t>云南宸洁环境卫生管理有限公司未定期对特许经营项目建设运营情况进行监测分析；虽根据财政要求对项目进行了绩效评价，但未建立根据绩效评价结果、按照特许经营协议约定对价格或财政补贴进行调整的机制；未将社会公众意见作为监测分析和绩效评价的重要内容。扣2分。</t>
  </si>
  <si>
    <t>资金管理
（8分）</t>
  </si>
  <si>
    <t>资金到位率</t>
  </si>
  <si>
    <t>实际到位资金与预算资金的比率，用以反映和考核资金落实情况对项目实施的总体保障程度。</t>
  </si>
  <si>
    <t>评分要点：
资金到位率=（实际到位资金/预算资金）×100%。
实际到位资金：一定时期（本年度或项目期）内落实到具体项目的资金。
预算资金：一定时期（本年度或项目期）内预算安排到具体项目的资金。</t>
  </si>
  <si>
    <t>得分=资金到位率×2分</t>
  </si>
  <si>
    <t>资金到位率＝（1553.7/2292.48）×100%≈67.77%
得分≈67.77%×2分≈1.36分</t>
  </si>
  <si>
    <t>预算执行率</t>
  </si>
  <si>
    <t>项目预算资金是否按照计划执行，用以反映或考核项目预算执行情况。</t>
  </si>
  <si>
    <t>评价要点：
预算执行率=（实际支出资金/实际到位资金）×100%。
实际支出资金：一定时期（本年度或项目期）内项目实际拨付的资金。</t>
  </si>
  <si>
    <t>①预算执行率≥100%，得3分；
②80%≤预算执行率＜100%，得2分；
③60%≤预算执行率＜80%，得1分；
④预算执行率＜60%，不得分。</t>
  </si>
  <si>
    <t>资金使用合规性</t>
  </si>
  <si>
    <t>项目资金使用是否符合相关的财务管理制度规定，用以反映和考核项目资金的规范运行情况。</t>
  </si>
  <si>
    <t>评分要点：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</si>
  <si>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①资金的使用符合国家财经法规和财务管理制度以及有关专项资金管理办法的规定，得1分；
②资金的拨付有完整的审批程序和手续，得1分；
③资金的使用符合项目预算批复或合同规定的用途，得1分；
若发现存在截留、挤占、挪用、虚列支出等情况，该项指标得0分。</t>
  </si>
  <si>
    <t xml:space="preserve">产出
（35分）
</t>
  </si>
  <si>
    <t>产出数量
（15分）</t>
  </si>
  <si>
    <t>城市道路清扫保洁面积</t>
  </si>
  <si>
    <t>反映全年清扫城市路段的面积，用以反映项目主体是否按城乡一体化服务合同的约定履行职责。</t>
  </si>
  <si>
    <t>反映全年清扫城市路段的面积，用以反映项目主体是否按城乡一体化服务合同的约定履行职责。
城市道路清扫保洁面积实际完成率=（实际清扫保洁面积/预计清扫保洁面积）×100%。</t>
  </si>
  <si>
    <t>得分＝城市道路清扫保洁面积完成率×3分</t>
  </si>
  <si>
    <t>管理维护公厕数</t>
  </si>
  <si>
    <t>反映全年管理维护公厕的数量，用以反映项目主体是否按城乡一体化服务合同的约定履行职责。</t>
  </si>
  <si>
    <t>反映全年管理维护公厕的数量，用以反映项目主体是否按城乡一体化服务合同的约定履行职责。
公厕管理维护实际完成率＝（实际管理维护数/预计管理维护数）×100%。</t>
  </si>
  <si>
    <t>得分＝公厕管理维护实际完成率×3分</t>
  </si>
  <si>
    <t>公厕管理维护实际完成率＝（实际管理维护数/预计管理维护数）×100%＝（23/30）×100%≈76.67%。
得分≈76.67%×3分≈2.3分</t>
  </si>
  <si>
    <t>路灯灯杆年更换率</t>
  </si>
  <si>
    <t>路灯灯杆更换数与总路灯灯杆数的比率，用以反映和考核项目产出数量目标的实现程度。</t>
  </si>
  <si>
    <t>路灯灯杆实际更换数与路灯灯杆应更换数的比率，用以反映和考核项目产出数量目标的实现程度。
路灯灯杆年更换率＝路灯灯杆实际更换数/路灯灯杆应更换数×100%。</t>
  </si>
  <si>
    <t>得分＝路灯灯杆年更换率×3分</t>
  </si>
  <si>
    <t>2020年年末预计树立灯杆数3312个，实有灯杆数3088个，因市政道路改造移除灯灯杆220个，4个灯杆未进行更换。</t>
  </si>
  <si>
    <t>路灯亮灯率</t>
  </si>
  <si>
    <t>路灯亮灯数与总路灯数的比率，用以反映和考核项目产出数量目标的实现程度。</t>
  </si>
  <si>
    <t>路灯亮灯数与总路灯数的比率，用以反映和考核项目产出数量目标的实现程度。
路灯亮灯率＝亮灯数/总路灯数×100%</t>
  </si>
  <si>
    <t>路灯亮灯率≥98%，得3分，每低于1个百分点，扣0.5分，扣完为止。</t>
  </si>
  <si>
    <t>行道树死亡率</t>
  </si>
  <si>
    <t>行道数死亡株数与总行道树株数的比率，用以反映和考核项目产出数量目标的实现程度。</t>
  </si>
  <si>
    <t>行道数死亡株数与总行道树株数的比率，用以反映和考核项目产出数量目标的实现程度。
行道树死亡率＝行道数死亡株数/总行道树株数×100%</t>
  </si>
  <si>
    <t>①行道树死亡率≤0.42‰，得3分；
②行道树死亡率&gt;0.42‰，不得分。</t>
  </si>
  <si>
    <t>行道树死亡率＝行道数死亡株数/总行道树株数×100%≈0.04%。</t>
  </si>
  <si>
    <t>产出质量
（8分）</t>
  </si>
  <si>
    <t>主要工艺设备完好情况</t>
  </si>
  <si>
    <t>项目单位主要工艺设备日常维护、检修及实际运行状况（包括主要生产设备）</t>
  </si>
  <si>
    <t>①日常维护记录完整得2分，记录但不完整得1分，无记录得0分；
②垃圾处理设备、设施运行状况良好（全年主要工艺设备完好率均大于95%），得3分，否则，得0分。</t>
  </si>
  <si>
    <t>经现场查阅资料,发现对于主要设备的维护及维修仅有财务存有维修费的单据,业务部门或综合管理单位未形成记录台账。扣2分。</t>
  </si>
  <si>
    <t>环卫安全事故</t>
  </si>
  <si>
    <t>反映全年城乡环卫服务中安全事故的情况。</t>
  </si>
  <si>
    <t>评价要点：
对环卫安全事故零容忍。</t>
  </si>
  <si>
    <t>全年未发生环卫安全事故，得3分，每发生1起安全事故，扣1分，扣完为止。</t>
  </si>
  <si>
    <t>产出时效
（8分）</t>
  </si>
  <si>
    <t>垃圾清运及时率</t>
  </si>
  <si>
    <t>通过垃圾清运及时性评价， 用以反映和考核项目产出时效目标的实现程度。</t>
  </si>
  <si>
    <t>评分要点：
根据垃圾清运质量要求，生活垃圾做到日产日清、时产时清。</t>
  </si>
  <si>
    <t>严格按质量要求对垃圾处理做到日产日清、时产时清，得4分。检查清运及考核记录，根据全年的平均得分占该考核要点的权重乘以指标分值得出最后得分。</t>
  </si>
  <si>
    <t>1-12月的考核得分别为：18.32分、19.12分、17.8分、18.32分、18.68分、18.92分、17.8分、19.32分、19.12分、19.56分、19.42分、17.8分，据此得出全年的平均分为18.68分，该要点在考核中的权重为20%，全年平均分占该要点权重的93.41%。
得分＝93.41%×4分≈3.74分。</t>
  </si>
  <si>
    <t>设施维修及时率</t>
  </si>
  <si>
    <t>通过设施破损维修及时性评价，用以反映和考核项目产出时效目标的实现程度。</t>
  </si>
  <si>
    <t>评分要点：
根据环卫服务质量要求：果皮箱、垃圾箱等设施缺损及时上报，组织维修；公厕内外水电管线定期检修，丢失或损坏及时补充维修；分车带、花台损坏后在2个工作日内及时进行修复；路灯管护，一般故障问题24小时内解决、突发性故障60分钟内赶到现场抢修，大面积灭灯48小时内修复。其他环卫设施应及时维修，保证工作不受影响。</t>
  </si>
  <si>
    <t>严格按质量要求及时对设施破损进行维修，得4分。检查路灯维护考核记录，根据全年的平均得分乘以指标分值得出最后得分。</t>
  </si>
  <si>
    <t>1-12月的考核得分别为：100分、99分、99分、99分、99分、99分、99分、98分、98分、98分、98分、98分，据此得出全年的平均分为98.67分，占比98.67%。
得分＝98.67%×4分≈3.95分。</t>
  </si>
  <si>
    <t>产出成本
（4分）</t>
  </si>
  <si>
    <t>项目资金节约情况</t>
  </si>
  <si>
    <t>完成项目计划工作目标的实际支出资金与预算资金的比率，用以反映和考核项目的资金节约程度。</t>
  </si>
  <si>
    <t>评价要点：
资金节约率＝〔（预算资金-实际支出资金）/预算资金〕×100%
实际支出资金：一定时期（本年度或项目期）内实际支付到具体项目的资金。
预算资金：一定时期（本年度或项目期）内预算安排到具体项目的资金。</t>
  </si>
  <si>
    <t>资金节约率≥0，得4分；资金节约率＜0，每低5%的，扣1分，直至扣完为止。</t>
  </si>
  <si>
    <t>资金节约率＝〔（2292.48-1553.7）/2292.48〕×100%≈32.23%。</t>
  </si>
  <si>
    <t>效益
（30分）</t>
  </si>
  <si>
    <t>社会效益
（12分）</t>
  </si>
  <si>
    <t>环卫服务便捷率</t>
  </si>
  <si>
    <t>通过问卷了解当地民众对居住地附近倾倒生活垃圾的便捷程度，考察项目实施对民众生活便捷的情况。</t>
  </si>
  <si>
    <t>环卫服务便捷率=（A类问卷第6题得分÷A类问卷第6题分值）×100%</t>
  </si>
  <si>
    <t xml:space="preserve">得分＝环卫服务便捷率×6分 </t>
  </si>
  <si>
    <t>环卫服务便捷率＝（9.56÷10）×100%＝95.6%</t>
  </si>
  <si>
    <t>环保、卫生意识提升</t>
  </si>
  <si>
    <t>通过问卷统计当地民众对周围人员的环保、卫生意识程度打分情况，考察项目实施提升民众的环保意识、卫生意识的情况。</t>
  </si>
  <si>
    <t>环保、卫生意识提升=（A类问卷第7题得分÷A类问卷第7题分值）×100%</t>
  </si>
  <si>
    <t>得分＝环保、卫生意识提升×6分</t>
  </si>
  <si>
    <t>环保、卫生意识提升＝（9.32÷10）×100%＝93.2%</t>
  </si>
  <si>
    <t>可持续影响
（10分）</t>
  </si>
  <si>
    <t>经营计划制定情况</t>
  </si>
  <si>
    <t>通过制定特许经营近期、远期投资经营计划，考察项目的可持续发展情况。</t>
  </si>
  <si>
    <t>评分要点：
是否制定特许经营近期、远期投资经营计划。</t>
  </si>
  <si>
    <t>①制定特许经营近期经营计划，得2分；
②制定特许经营远期经营计划，得3分。</t>
  </si>
  <si>
    <t>未制定形成年度经营计划</t>
  </si>
  <si>
    <t>特许经营报告提交情况</t>
  </si>
  <si>
    <t>通过检查提交的上年度特许经营报告，对特许经营的管理和服务情况进行了解，为下一年度工作开展提供指导意见。</t>
  </si>
  <si>
    <t>评分要点：
特许经营方是否于每年年底前提交上年度的特许经营报告至管理部门，内容包括特许经营资产情况、发展、管理、服务质量报告、经营计划的执行情况和企业基本情况、特许经营财务报告。</t>
  </si>
  <si>
    <t>①特许经营方及时提交上年度特许经营报告，内容完整，得3分；
②特许经营方及时提交上年度特许经营财务报告，得2分。</t>
  </si>
  <si>
    <t>未制定形成上一年度特许经营报告</t>
  </si>
  <si>
    <t>满意度
（8分）</t>
  </si>
  <si>
    <t>社会公众满意度</t>
  </si>
  <si>
    <t>反映群众对职能部门（单位）履职绩效的满意程度。</t>
  </si>
  <si>
    <t>通过问卷调查，评价社会公众的满意度。</t>
  </si>
  <si>
    <t>最终得分＝满意度×3分；
满意度＝满意问卷份数/有效问卷数×100%；
满意问卷份数：单份问卷得分≥80分的问卷份数。</t>
  </si>
  <si>
    <t>经统计,满意问卷（得分≥80分）份数20份
满意度＝25÷25×100%＝100%</t>
  </si>
  <si>
    <t>环卫工人满意度</t>
  </si>
  <si>
    <t>反映工作人员对职能部门（单位）履职绩效的满意程度。</t>
  </si>
  <si>
    <t>通过问卷调查，评价环卫工人的满意度。</t>
  </si>
  <si>
    <t>最终得分＝满意度×5分；
满意度＝满意问卷份数/有效问卷数×100%；
满意问卷份数：单份问卷得分≥80分的问卷份数。</t>
  </si>
  <si>
    <t>经统计,满意问卷（得分≥80分）份数20份
满意度＝20÷20×100%＝100%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</si>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</sst>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
  </numFmts>
  <fonts count="28">
    <font>
      <sz val="11"/>
      <color theme="1"/>
      <name val="宋体"/>
      <charset val="134"/>
      <scheme val="minor"/>
    </font>
    <font>
      <sz val="11"/>
      <name val="FangSong"/>
      <charset val="134"/>
    </font>
    <font>
      <sz val="14"/>
      <name val="黑体"/>
      <charset val="134"/>
    </font>
    <font>
      <sz val="20"/>
      <name val="方正小标宋简体"/>
      <charset val="134"/>
    </font>
    <font>
      <b/>
      <sz val="10"/>
      <name val="仿宋"/>
      <charset val="134"/>
    </font>
    <font>
      <sz val="10"/>
      <name val="仿宋"/>
      <charset val="134"/>
    </font>
    <font>
      <sz val="11"/>
      <name val="仿宋"/>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cellStyleXfs>
  <cellXfs count="44">
    <xf numFmtId="0" fontId="0" fillId="0" borderId="0" xfId="0">
      <alignment vertical="center"/>
    </xf>
    <xf numFmtId="0" fontId="1" fillId="0" borderId="0" xfId="51" applyFont="1"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51" applyFont="1" applyFill="1" applyBorder="1" applyAlignment="1">
      <alignment vertical="center" wrapText="1"/>
    </xf>
    <xf numFmtId="0" fontId="5" fillId="0" borderId="1" xfId="51"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1" xfId="51" applyFont="1" applyBorder="1" applyAlignment="1">
      <alignment vertical="center" wrapText="1"/>
    </xf>
    <xf numFmtId="0" fontId="5" fillId="0" borderId="1" xfId="51" applyFont="1" applyBorder="1" applyAlignment="1">
      <alignment horizontal="center"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5" fillId="0" borderId="1" xfId="0" applyFont="1" applyFill="1" applyBorder="1" applyAlignment="1" applyProtection="1">
      <alignment vertical="center" wrapText="1"/>
      <protection locked="0"/>
    </xf>
    <xf numFmtId="2" fontId="5" fillId="0" borderId="1" xfId="51" applyNumberFormat="1" applyFont="1" applyBorder="1" applyAlignment="1">
      <alignment horizontal="center" vertical="center" wrapText="1"/>
    </xf>
    <xf numFmtId="0" fontId="7" fillId="0" borderId="1" xfId="0" applyFont="1" applyBorder="1" applyAlignment="1">
      <alignment horizontal="left" vertical="center" wrapText="1"/>
    </xf>
    <xf numFmtId="177" fontId="5" fillId="0" borderId="1" xfId="51" applyNumberFormat="1" applyFont="1" applyFill="1" applyBorder="1" applyAlignment="1">
      <alignment horizontal="center" vertical="center" wrapText="1"/>
    </xf>
    <xf numFmtId="1" fontId="5" fillId="2" borderId="1" xfId="51" applyNumberFormat="1" applyFont="1" applyFill="1" applyBorder="1" applyAlignment="1">
      <alignment horizontal="center" vertical="center" wrapText="1"/>
    </xf>
    <xf numFmtId="0" fontId="5" fillId="2" borderId="1" xfId="0" applyFont="1" applyFill="1" applyBorder="1" applyAlignment="1" applyProtection="1">
      <alignment vertical="center" wrapText="1"/>
      <protection locked="0"/>
    </xf>
    <xf numFmtId="0" fontId="5" fillId="2" borderId="1" xfId="51" applyFont="1" applyFill="1" applyBorder="1" applyAlignment="1">
      <alignment vertical="center" wrapText="1"/>
    </xf>
    <xf numFmtId="0" fontId="5" fillId="2" borderId="1" xfId="51" applyFont="1" applyFill="1" applyBorder="1" applyAlignment="1">
      <alignment horizontal="left" vertical="center" wrapText="1"/>
    </xf>
    <xf numFmtId="2" fontId="5" fillId="2" borderId="1" xfId="51" applyNumberFormat="1" applyFont="1" applyFill="1" applyBorder="1" applyAlignment="1">
      <alignment horizontal="center" vertical="center" wrapText="1"/>
    </xf>
    <xf numFmtId="0" fontId="5" fillId="0" borderId="1" xfId="0" applyFont="1" applyFill="1" applyBorder="1" applyAlignment="1">
      <alignment vertical="center" wrapText="1"/>
    </xf>
    <xf numFmtId="43" fontId="5" fillId="2" borderId="1" xfId="1" applyFont="1" applyFill="1" applyBorder="1" applyAlignment="1">
      <alignment horizontal="center" vertical="center" wrapText="1"/>
    </xf>
    <xf numFmtId="0" fontId="5" fillId="0" borderId="1" xfId="50" applyFont="1" applyBorder="1" applyAlignment="1">
      <alignment horizontal="center" vertical="center"/>
    </xf>
    <xf numFmtId="0" fontId="5" fillId="0" borderId="1" xfId="50" applyFont="1" applyBorder="1" applyAlignment="1">
      <alignment vertical="center" wrapText="1"/>
    </xf>
    <xf numFmtId="0" fontId="5" fillId="0" borderId="1" xfId="0" applyFont="1" applyBorder="1" applyAlignment="1">
      <alignment horizontal="center" vertical="center" wrapText="1"/>
    </xf>
    <xf numFmtId="0" fontId="5" fillId="0" borderId="1" xfId="51" applyFont="1" applyFill="1" applyBorder="1">
      <alignment vertical="center"/>
    </xf>
    <xf numFmtId="43" fontId="5" fillId="0" borderId="1" xfId="1" applyFont="1" applyFill="1" applyBorder="1" applyAlignment="1">
      <alignment horizontal="center" vertical="center"/>
    </xf>
    <xf numFmtId="0" fontId="1" fillId="0" borderId="0" xfId="0" applyFont="1" applyFill="1" applyAlignment="1">
      <alignment vertical="center" wrapText="1"/>
    </xf>
    <xf numFmtId="0" fontId="5" fillId="2" borderId="1" xfId="0" applyFont="1" applyFill="1" applyBorder="1" applyAlignment="1" applyProtection="1">
      <alignment horizontal="left" vertical="center" wrapText="1"/>
      <protection locked="0"/>
    </xf>
    <xf numFmtId="2" fontId="1" fillId="0" borderId="0" xfId="51" applyNumberFormat="1" applyFont="1" applyFill="1">
      <alignment vertical="center"/>
    </xf>
    <xf numFmtId="0" fontId="6" fillId="0" borderId="1" xfId="51"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34"/>
  <sheetViews>
    <sheetView tabSelected="1" view="pageBreakPreview" zoomScale="60" zoomScaleNormal="100" workbookViewId="0">
      <pane xSplit="3" ySplit="3" topLeftCell="D8" activePane="bottomRight" state="frozen"/>
      <selection/>
      <selection pane="topRight"/>
      <selection pane="bottomLeft"/>
      <selection pane="bottomRight" activeCell="G14" sqref="G14"/>
    </sheetView>
  </sheetViews>
  <sheetFormatPr defaultColWidth="9" defaultRowHeight="14.4"/>
  <cols>
    <col min="1" max="2" width="9" style="2"/>
    <col min="3" max="3" width="8.63888888888889" style="2" customWidth="1"/>
    <col min="4" max="4" width="9" style="2"/>
    <col min="5" max="5" width="39.2685185185185" style="2" customWidth="1"/>
    <col min="6" max="6" width="54.4537037037037" style="2" customWidth="1"/>
    <col min="7" max="7" width="44.4537037037037" style="2" customWidth="1"/>
    <col min="8" max="8" width="7.36111111111111" style="3" customWidth="1"/>
    <col min="9" max="9" width="38.5462962962963" style="2" customWidth="1"/>
    <col min="10" max="16384" width="9" style="2"/>
  </cols>
  <sheetData>
    <row r="1" ht="17.4" spans="1:1">
      <c r="A1" s="4" t="s">
        <v>0</v>
      </c>
    </row>
    <row r="2" ht="26.4" spans="1:9">
      <c r="A2" s="5" t="s">
        <v>1</v>
      </c>
      <c r="B2" s="5"/>
      <c r="C2" s="5"/>
      <c r="D2" s="5"/>
      <c r="E2" s="5"/>
      <c r="F2" s="5"/>
      <c r="G2" s="5"/>
      <c r="H2" s="5"/>
      <c r="I2" s="5"/>
    </row>
    <row r="3" ht="27" customHeight="1" spans="1:9">
      <c r="A3" s="6" t="s">
        <v>2</v>
      </c>
      <c r="B3" s="6" t="s">
        <v>3</v>
      </c>
      <c r="C3" s="6" t="s">
        <v>4</v>
      </c>
      <c r="D3" s="6" t="s">
        <v>5</v>
      </c>
      <c r="E3" s="6" t="s">
        <v>6</v>
      </c>
      <c r="F3" s="6" t="s">
        <v>7</v>
      </c>
      <c r="G3" s="6" t="s">
        <v>8</v>
      </c>
      <c r="H3" s="6" t="s">
        <v>9</v>
      </c>
      <c r="I3" s="6" t="s">
        <v>10</v>
      </c>
    </row>
    <row r="4" ht="90" customHeight="1" spans="1:9">
      <c r="A4" s="7" t="s">
        <v>11</v>
      </c>
      <c r="B4" s="7" t="s">
        <v>12</v>
      </c>
      <c r="C4" s="8" t="s">
        <v>13</v>
      </c>
      <c r="D4" s="7">
        <v>3</v>
      </c>
      <c r="E4" s="9" t="s">
        <v>14</v>
      </c>
      <c r="F4" s="9" t="s">
        <v>15</v>
      </c>
      <c r="G4" s="9" t="s">
        <v>16</v>
      </c>
      <c r="H4" s="10">
        <v>3</v>
      </c>
      <c r="I4" s="7"/>
    </row>
    <row r="5" ht="76" customHeight="1" spans="1:9">
      <c r="A5" s="7"/>
      <c r="B5" s="7"/>
      <c r="C5" s="8" t="s">
        <v>17</v>
      </c>
      <c r="D5" s="7">
        <v>2</v>
      </c>
      <c r="E5" s="9" t="s">
        <v>18</v>
      </c>
      <c r="F5" s="9" t="s">
        <v>19</v>
      </c>
      <c r="G5" s="9" t="s">
        <v>20</v>
      </c>
      <c r="H5" s="10">
        <v>2</v>
      </c>
      <c r="I5" s="7"/>
    </row>
    <row r="6" ht="86.5" customHeight="1" spans="1:9">
      <c r="A6" s="7"/>
      <c r="B6" s="7"/>
      <c r="C6" s="8" t="s">
        <v>21</v>
      </c>
      <c r="D6" s="7">
        <v>2</v>
      </c>
      <c r="E6" s="9" t="s">
        <v>22</v>
      </c>
      <c r="F6" s="9" t="s">
        <v>23</v>
      </c>
      <c r="G6" s="9" t="s">
        <v>24</v>
      </c>
      <c r="H6" s="10">
        <v>2</v>
      </c>
      <c r="I6" s="7"/>
    </row>
    <row r="7" ht="92" customHeight="1" spans="1:9">
      <c r="A7" s="7"/>
      <c r="B7" s="7" t="s">
        <v>25</v>
      </c>
      <c r="C7" s="8" t="s">
        <v>26</v>
      </c>
      <c r="D7" s="7">
        <v>2</v>
      </c>
      <c r="E7" s="11" t="s">
        <v>27</v>
      </c>
      <c r="F7" s="11" t="s">
        <v>28</v>
      </c>
      <c r="G7" s="11" t="s">
        <v>29</v>
      </c>
      <c r="H7" s="10">
        <v>0.5</v>
      </c>
      <c r="I7" s="11" t="s">
        <v>30</v>
      </c>
    </row>
    <row r="8" ht="91.5" customHeight="1" spans="1:9">
      <c r="A8" s="7"/>
      <c r="B8" s="7"/>
      <c r="C8" s="8" t="s">
        <v>31</v>
      </c>
      <c r="D8" s="7">
        <v>2</v>
      </c>
      <c r="E8" s="11" t="s">
        <v>32</v>
      </c>
      <c r="F8" s="11" t="s">
        <v>33</v>
      </c>
      <c r="G8" s="11" t="s">
        <v>34</v>
      </c>
      <c r="H8" s="10">
        <v>0.5</v>
      </c>
      <c r="I8" s="11" t="s">
        <v>35</v>
      </c>
    </row>
    <row r="9" ht="85" customHeight="1" spans="1:9">
      <c r="A9" s="7"/>
      <c r="B9" s="7" t="s">
        <v>36</v>
      </c>
      <c r="C9" s="12" t="s">
        <v>37</v>
      </c>
      <c r="D9" s="13">
        <v>4</v>
      </c>
      <c r="E9" s="14" t="s">
        <v>38</v>
      </c>
      <c r="F9" s="15" t="s">
        <v>39</v>
      </c>
      <c r="G9" s="15" t="s">
        <v>40</v>
      </c>
      <c r="H9" s="16">
        <v>3</v>
      </c>
      <c r="I9" s="11" t="s">
        <v>41</v>
      </c>
    </row>
    <row r="10" ht="98" customHeight="1" spans="1:9">
      <c r="A10" s="7" t="s">
        <v>42</v>
      </c>
      <c r="B10" s="7" t="s">
        <v>43</v>
      </c>
      <c r="C10" s="17" t="s">
        <v>44</v>
      </c>
      <c r="D10" s="10">
        <v>2</v>
      </c>
      <c r="E10" s="9" t="s">
        <v>45</v>
      </c>
      <c r="F10" s="9" t="s">
        <v>46</v>
      </c>
      <c r="G10" s="9" t="s">
        <v>47</v>
      </c>
      <c r="H10" s="10">
        <v>2</v>
      </c>
      <c r="I10" s="7"/>
    </row>
    <row r="11" ht="65" customHeight="1" spans="1:9">
      <c r="A11" s="7" t="s">
        <v>42</v>
      </c>
      <c r="B11" s="7" t="s">
        <v>43</v>
      </c>
      <c r="C11" s="17" t="s">
        <v>48</v>
      </c>
      <c r="D11" s="10">
        <v>2</v>
      </c>
      <c r="E11" s="18" t="s">
        <v>49</v>
      </c>
      <c r="F11" s="18" t="s">
        <v>50</v>
      </c>
      <c r="G11" s="18" t="s">
        <v>51</v>
      </c>
      <c r="H11" s="10">
        <v>2</v>
      </c>
      <c r="I11" s="7"/>
    </row>
    <row r="12" ht="71" customHeight="1" spans="1:9">
      <c r="A12" s="7"/>
      <c r="B12" s="7"/>
      <c r="C12" s="10" t="s">
        <v>52</v>
      </c>
      <c r="D12" s="10">
        <v>3</v>
      </c>
      <c r="E12" s="19" t="s">
        <v>53</v>
      </c>
      <c r="F12" s="19" t="s">
        <v>54</v>
      </c>
      <c r="G12" s="19" t="s">
        <v>55</v>
      </c>
      <c r="H12" s="20">
        <v>2</v>
      </c>
      <c r="I12" s="11" t="s">
        <v>56</v>
      </c>
    </row>
    <row r="13" ht="106.5" customHeight="1" spans="1:9">
      <c r="A13" s="7"/>
      <c r="B13" s="7"/>
      <c r="C13" s="10" t="s">
        <v>57</v>
      </c>
      <c r="D13" s="10">
        <v>2</v>
      </c>
      <c r="E13" s="19" t="s">
        <v>58</v>
      </c>
      <c r="F13" s="19" t="s">
        <v>59</v>
      </c>
      <c r="G13" s="19" t="s">
        <v>60</v>
      </c>
      <c r="H13" s="20">
        <v>1.5</v>
      </c>
      <c r="I13" s="11" t="s">
        <v>61</v>
      </c>
    </row>
    <row r="14" ht="128.5" customHeight="1" spans="1:9">
      <c r="A14" s="7"/>
      <c r="B14" s="7"/>
      <c r="C14" s="10" t="s">
        <v>62</v>
      </c>
      <c r="D14" s="10">
        <v>3</v>
      </c>
      <c r="E14" s="19" t="s">
        <v>63</v>
      </c>
      <c r="F14" s="19" t="s">
        <v>64</v>
      </c>
      <c r="G14" s="19" t="s">
        <v>65</v>
      </c>
      <c r="H14" s="21">
        <v>1</v>
      </c>
      <c r="I14" s="11" t="s">
        <v>66</v>
      </c>
    </row>
    <row r="15" ht="72" spans="1:9">
      <c r="A15" s="7"/>
      <c r="B15" s="7" t="s">
        <v>67</v>
      </c>
      <c r="C15" s="22" t="s">
        <v>68</v>
      </c>
      <c r="D15" s="22">
        <v>2</v>
      </c>
      <c r="E15" s="23" t="s">
        <v>69</v>
      </c>
      <c r="F15" s="23" t="s">
        <v>70</v>
      </c>
      <c r="G15" s="24" t="s">
        <v>71</v>
      </c>
      <c r="H15" s="25">
        <f>1553.7/2292.48*2</f>
        <v>1.35547529313233</v>
      </c>
      <c r="I15" s="11" t="s">
        <v>72</v>
      </c>
    </row>
    <row r="16" ht="65" customHeight="1" spans="1:9">
      <c r="A16" s="7"/>
      <c r="B16" s="7"/>
      <c r="C16" s="22" t="s">
        <v>73</v>
      </c>
      <c r="D16" s="22">
        <v>3</v>
      </c>
      <c r="E16" s="23" t="s">
        <v>74</v>
      </c>
      <c r="F16" s="23" t="s">
        <v>75</v>
      </c>
      <c r="G16" s="24" t="s">
        <v>76</v>
      </c>
      <c r="H16" s="20">
        <v>3</v>
      </c>
      <c r="I16" s="7"/>
    </row>
    <row r="17" ht="93.5" customHeight="1" spans="1:9">
      <c r="A17" s="7"/>
      <c r="B17" s="7"/>
      <c r="C17" s="8" t="s">
        <v>77</v>
      </c>
      <c r="D17" s="7">
        <v>3</v>
      </c>
      <c r="E17" s="11" t="s">
        <v>78</v>
      </c>
      <c r="F17" s="11" t="s">
        <v>79</v>
      </c>
      <c r="G17" s="26" t="s">
        <v>80</v>
      </c>
      <c r="H17" s="7">
        <v>3</v>
      </c>
      <c r="I17" s="7"/>
    </row>
    <row r="18" ht="58.5" customHeight="1" spans="1:9">
      <c r="A18" s="7" t="s">
        <v>81</v>
      </c>
      <c r="B18" s="17" t="s">
        <v>82</v>
      </c>
      <c r="C18" s="10" t="s">
        <v>83</v>
      </c>
      <c r="D18" s="10">
        <v>3</v>
      </c>
      <c r="E18" s="9" t="s">
        <v>84</v>
      </c>
      <c r="F18" s="18" t="s">
        <v>85</v>
      </c>
      <c r="G18" s="24" t="s">
        <v>86</v>
      </c>
      <c r="H18" s="10">
        <v>3</v>
      </c>
      <c r="I18" s="7"/>
    </row>
    <row r="19" ht="73" customHeight="1" spans="1:9">
      <c r="A19" s="7" t="s">
        <v>81</v>
      </c>
      <c r="B19" s="17" t="s">
        <v>82</v>
      </c>
      <c r="C19" s="10" t="s">
        <v>87</v>
      </c>
      <c r="D19" s="10">
        <v>3</v>
      </c>
      <c r="E19" s="9" t="s">
        <v>88</v>
      </c>
      <c r="F19" s="18" t="s">
        <v>89</v>
      </c>
      <c r="G19" s="24" t="s">
        <v>90</v>
      </c>
      <c r="H19" s="27">
        <f>23/30*3</f>
        <v>2.3</v>
      </c>
      <c r="I19" s="24" t="s">
        <v>91</v>
      </c>
    </row>
    <row r="20" ht="68.5" customHeight="1" spans="1:11">
      <c r="A20" s="7"/>
      <c r="B20" s="17"/>
      <c r="C20" s="10" t="s">
        <v>92</v>
      </c>
      <c r="D20" s="10">
        <v>3</v>
      </c>
      <c r="E20" s="9" t="s">
        <v>93</v>
      </c>
      <c r="F20" s="9" t="s">
        <v>94</v>
      </c>
      <c r="G20" s="24" t="s">
        <v>95</v>
      </c>
      <c r="H20" s="28">
        <v>0</v>
      </c>
      <c r="I20" s="11" t="s">
        <v>96</v>
      </c>
      <c r="K20" s="40"/>
    </row>
    <row r="21" ht="56" customHeight="1" spans="1:9">
      <c r="A21" s="7"/>
      <c r="B21" s="17"/>
      <c r="C21" s="10" t="s">
        <v>97</v>
      </c>
      <c r="D21" s="10">
        <v>3</v>
      </c>
      <c r="E21" s="9" t="s">
        <v>98</v>
      </c>
      <c r="F21" s="9" t="s">
        <v>99</v>
      </c>
      <c r="G21" s="29" t="s">
        <v>100</v>
      </c>
      <c r="H21" s="17">
        <v>3</v>
      </c>
      <c r="I21" s="11"/>
    </row>
    <row r="22" ht="66.5" customHeight="1" spans="1:9">
      <c r="A22" s="7"/>
      <c r="B22" s="17"/>
      <c r="C22" s="10" t="s">
        <v>101</v>
      </c>
      <c r="D22" s="10">
        <v>3</v>
      </c>
      <c r="E22" s="9" t="s">
        <v>102</v>
      </c>
      <c r="F22" s="18" t="s">
        <v>103</v>
      </c>
      <c r="G22" s="24" t="s">
        <v>104</v>
      </c>
      <c r="H22" s="17">
        <v>3</v>
      </c>
      <c r="I22" s="11" t="s">
        <v>105</v>
      </c>
    </row>
    <row r="23" ht="67.5" customHeight="1" spans="1:9">
      <c r="A23" s="7"/>
      <c r="B23" s="10" t="s">
        <v>106</v>
      </c>
      <c r="C23" s="10" t="s">
        <v>107</v>
      </c>
      <c r="D23" s="10">
        <v>5</v>
      </c>
      <c r="E23" s="9" t="s">
        <v>108</v>
      </c>
      <c r="F23" s="9" t="s">
        <v>108</v>
      </c>
      <c r="G23" s="24" t="s">
        <v>109</v>
      </c>
      <c r="H23" s="10">
        <v>3</v>
      </c>
      <c r="I23" s="11" t="s">
        <v>110</v>
      </c>
    </row>
    <row r="24" ht="41.5" customHeight="1" spans="1:9">
      <c r="A24" s="7"/>
      <c r="B24" s="10"/>
      <c r="C24" s="10" t="s">
        <v>111</v>
      </c>
      <c r="D24" s="10">
        <v>3</v>
      </c>
      <c r="E24" s="9" t="s">
        <v>112</v>
      </c>
      <c r="F24" s="18" t="s">
        <v>113</v>
      </c>
      <c r="G24" s="18" t="s">
        <v>114</v>
      </c>
      <c r="H24" s="17">
        <v>3</v>
      </c>
      <c r="I24" s="7"/>
    </row>
    <row r="25" ht="98.5" customHeight="1" spans="1:9">
      <c r="A25" s="7"/>
      <c r="B25" s="10" t="s">
        <v>115</v>
      </c>
      <c r="C25" s="10" t="s">
        <v>116</v>
      </c>
      <c r="D25" s="10">
        <v>4</v>
      </c>
      <c r="E25" s="30" t="s">
        <v>117</v>
      </c>
      <c r="F25" s="31" t="s">
        <v>118</v>
      </c>
      <c r="G25" s="31" t="s">
        <v>119</v>
      </c>
      <c r="H25" s="32">
        <f>0.9341*4</f>
        <v>3.7364</v>
      </c>
      <c r="I25" s="11" t="s">
        <v>120</v>
      </c>
    </row>
    <row r="26" ht="97.5" customHeight="1" spans="1:9">
      <c r="A26" s="7"/>
      <c r="B26" s="10"/>
      <c r="C26" s="16" t="s">
        <v>121</v>
      </c>
      <c r="D26" s="10">
        <v>4</v>
      </c>
      <c r="E26" s="33" t="s">
        <v>122</v>
      </c>
      <c r="F26" s="31" t="s">
        <v>123</v>
      </c>
      <c r="G26" s="33" t="s">
        <v>124</v>
      </c>
      <c r="H26" s="32">
        <f>98.67*4/100</f>
        <v>3.9468</v>
      </c>
      <c r="I26" s="11" t="s">
        <v>125</v>
      </c>
    </row>
    <row r="27" ht="94" customHeight="1" spans="1:9">
      <c r="A27" s="7"/>
      <c r="B27" s="10" t="s">
        <v>126</v>
      </c>
      <c r="C27" s="10" t="s">
        <v>127</v>
      </c>
      <c r="D27" s="10">
        <v>4</v>
      </c>
      <c r="E27" s="9" t="s">
        <v>128</v>
      </c>
      <c r="F27" s="18" t="s">
        <v>129</v>
      </c>
      <c r="G27" s="18" t="s">
        <v>130</v>
      </c>
      <c r="H27" s="7">
        <v>4</v>
      </c>
      <c r="I27" s="33" t="s">
        <v>131</v>
      </c>
    </row>
    <row r="28" s="1" customFormat="1" ht="53.5" customHeight="1" spans="1:9">
      <c r="A28" s="10" t="s">
        <v>132</v>
      </c>
      <c r="B28" s="10" t="s">
        <v>133</v>
      </c>
      <c r="C28" s="17" t="s">
        <v>134</v>
      </c>
      <c r="D28" s="17">
        <v>6</v>
      </c>
      <c r="E28" s="30" t="s">
        <v>135</v>
      </c>
      <c r="F28" s="30" t="s">
        <v>136</v>
      </c>
      <c r="G28" s="31" t="s">
        <v>137</v>
      </c>
      <c r="H28" s="34">
        <f>9.56/10*6</f>
        <v>5.736</v>
      </c>
      <c r="I28" s="41" t="s">
        <v>138</v>
      </c>
    </row>
    <row r="29" s="1" customFormat="1" ht="53.5" customHeight="1" spans="1:10">
      <c r="A29" s="10" t="s">
        <v>132</v>
      </c>
      <c r="B29" s="9" t="s">
        <v>133</v>
      </c>
      <c r="C29" s="17" t="s">
        <v>139</v>
      </c>
      <c r="D29" s="17">
        <v>6</v>
      </c>
      <c r="E29" s="30" t="s">
        <v>140</v>
      </c>
      <c r="F29" s="30" t="s">
        <v>141</v>
      </c>
      <c r="G29" s="31" t="s">
        <v>142</v>
      </c>
      <c r="H29" s="34">
        <f>9.32/10*6</f>
        <v>5.592</v>
      </c>
      <c r="I29" s="41" t="s">
        <v>143</v>
      </c>
      <c r="J29" s="42"/>
    </row>
    <row r="30" s="1" customFormat="1" ht="37" customHeight="1" spans="1:9">
      <c r="A30" s="10"/>
      <c r="B30" s="10" t="s">
        <v>144</v>
      </c>
      <c r="C30" s="17" t="s">
        <v>145</v>
      </c>
      <c r="D30" s="17">
        <v>5</v>
      </c>
      <c r="E30" s="30" t="s">
        <v>146</v>
      </c>
      <c r="F30" s="30" t="s">
        <v>147</v>
      </c>
      <c r="G30" s="31" t="s">
        <v>148</v>
      </c>
      <c r="H30" s="17">
        <v>0</v>
      </c>
      <c r="I30" s="11" t="s">
        <v>149</v>
      </c>
    </row>
    <row r="31" s="1" customFormat="1" ht="74" customHeight="1" spans="1:9">
      <c r="A31" s="10"/>
      <c r="B31" s="10"/>
      <c r="C31" s="17" t="s">
        <v>150</v>
      </c>
      <c r="D31" s="17">
        <v>5</v>
      </c>
      <c r="E31" s="30" t="s">
        <v>151</v>
      </c>
      <c r="F31" s="30" t="s">
        <v>152</v>
      </c>
      <c r="G31" s="31" t="s">
        <v>153</v>
      </c>
      <c r="H31" s="17">
        <v>0</v>
      </c>
      <c r="I31" s="11" t="s">
        <v>154</v>
      </c>
    </row>
    <row r="32" s="1" customFormat="1" ht="52.5" customHeight="1" spans="1:10">
      <c r="A32" s="10"/>
      <c r="B32" s="10" t="s">
        <v>155</v>
      </c>
      <c r="C32" s="17" t="s">
        <v>156</v>
      </c>
      <c r="D32" s="35">
        <v>5</v>
      </c>
      <c r="E32" s="36" t="s">
        <v>157</v>
      </c>
      <c r="F32" s="36" t="s">
        <v>158</v>
      </c>
      <c r="G32" s="36" t="s">
        <v>159</v>
      </c>
      <c r="H32" s="37">
        <v>5</v>
      </c>
      <c r="I32" s="11" t="s">
        <v>160</v>
      </c>
      <c r="J32" s="42"/>
    </row>
    <row r="33" s="1" customFormat="1" ht="53" customHeight="1" spans="1:9">
      <c r="A33" s="10"/>
      <c r="B33" s="10"/>
      <c r="C33" s="17" t="s">
        <v>161</v>
      </c>
      <c r="D33" s="35">
        <v>3</v>
      </c>
      <c r="E33" s="36" t="s">
        <v>162</v>
      </c>
      <c r="F33" s="36" t="s">
        <v>163</v>
      </c>
      <c r="G33" s="36" t="s">
        <v>164</v>
      </c>
      <c r="H33" s="37">
        <v>3</v>
      </c>
      <c r="I33" s="11" t="s">
        <v>165</v>
      </c>
    </row>
    <row r="34" s="1" customFormat="1" ht="21.5" customHeight="1" spans="1:9">
      <c r="A34" s="10" t="s">
        <v>166</v>
      </c>
      <c r="B34" s="10"/>
      <c r="C34" s="10"/>
      <c r="D34" s="10">
        <f>SUM(D4:D33)</f>
        <v>100</v>
      </c>
      <c r="E34" s="10"/>
      <c r="F34" s="38"/>
      <c r="G34" s="38"/>
      <c r="H34" s="39">
        <f>SUM(H4:H33)</f>
        <v>75.1666752931323</v>
      </c>
      <c r="I34" s="43"/>
    </row>
  </sheetData>
  <mergeCells count="15">
    <mergeCell ref="A2:I2"/>
    <mergeCell ref="A34:C34"/>
    <mergeCell ref="A4:A9"/>
    <mergeCell ref="A11:A17"/>
    <mergeCell ref="A19:A27"/>
    <mergeCell ref="A29:A33"/>
    <mergeCell ref="B4:B6"/>
    <mergeCell ref="B7:B8"/>
    <mergeCell ref="B11:B14"/>
    <mergeCell ref="B15:B17"/>
    <mergeCell ref="B19:B22"/>
    <mergeCell ref="B23:B24"/>
    <mergeCell ref="B25:B26"/>
    <mergeCell ref="B30:B31"/>
    <mergeCell ref="B32:B33"/>
  </mergeCells>
  <printOptions horizontalCentered="1"/>
  <pageMargins left="0.78740157480315" right="0.78740157480315" top="1.14173228346457" bottom="1.02362204724409" header="0.590551181102362" footer="0.590551181102362"/>
  <pageSetup paperSize="9" scale="6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yzchen</dc:creator>
  <cp:lastModifiedBy>杨瑜</cp:lastModifiedBy>
  <dcterms:created xsi:type="dcterms:W3CDTF">2006-09-13T11:21:00Z</dcterms:created>
  <cp:lastPrinted>2021-11-18T07:26:00Z</cp:lastPrinted>
  <dcterms:modified xsi:type="dcterms:W3CDTF">2024-12-12T00:32:48Z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EB9CA727F75046DDB40026AE21BACA06</vt:lpwstr>
  </property>
</Properties>
</file>