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 activeTab="6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<sst xmlns="http://schemas.openxmlformats.org/spreadsheetml/2006/main" count="952" uniqueCount="380">
  <si>
    <t>01-1表</t>
  </si>
  <si>
    <t>2025年财务收支预算总表</t>
  </si>
  <si>
    <t>单位:万元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</si>
  <si>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</si>
  <si>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</si>
  <si>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</si>
  <si>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</si>
  <si>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</si>
  <si>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</si>
  <si>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</si>
  <si>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</si>
  <si>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</si>
  <si>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</si>
  <si>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</si>
  <si>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</si>
  <si>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</si>
  <si>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</si>
  <si>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</si>
  <si>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</si>
  <si>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</si>
  <si>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</si>
  <si>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</si>
  <si>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</si>
  <si>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</si>
  <si>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01-2表</t>
  </si>
  <si>
    <t>2025年部门收入预算表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</si>
  <si>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</si>
  <si>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</si>
  <si>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</si>
  <si>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</si>
  <si>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</si>
  <si>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</si>
  <si>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</si>
  <si>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</si>
  <si>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</si>
  <si>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</si>
  <si>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</si>
  <si>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</si>
  <si>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</si>
  <si>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</si>
  <si>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</si>
  <si>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</si>
  <si>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</si>
  <si>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</si>
  <si>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</si>
  <si>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</si>
  <si>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</si>
  <si>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</si>
  <si>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</si>
  <si>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</si>
  <si>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</si>
  <si>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168</t>
  </si>
  <si>
    <t>通海县杞麓湖管理局</t>
  </si>
  <si>
    <t>168001</t>
  </si>
  <si>
    <t>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</si>
  <si>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</si>
  <si>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</si>
  <si>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</si>
  <si>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</si>
  <si>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</si>
  <si>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</si>
  <si>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</si>
  <si>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</si>
  <si>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</si>
  <si>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</si>
  <si>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</si>
  <si>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</si>
  <si>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</si>
  <si>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</si>
  <si>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</si>
  <si>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</si>
  <si>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</si>
  <si>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</si>
  <si>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</si>
  <si>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</si>
  <si>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</si>
  <si>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</si>
  <si>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</si>
  <si>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</si>
  <si>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</si>
  <si>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</si>
  <si>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</si>
  <si>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</si>
  <si>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</si>
  <si>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</si>
  <si>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</si>
  <si>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</si>
  <si>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</si>
  <si>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</si>
  <si>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</si>
  <si>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</si>
  <si>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</si>
  <si>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</si>
  <si>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21103</t>
  </si>
  <si>
    <t>污染防治</t>
  </si>
  <si>
    <t>2110302</t>
  </si>
  <si>
    <t>水体</t>
  </si>
  <si>
    <t>213</t>
  </si>
  <si>
    <t>农林水支出</t>
  </si>
  <si>
    <t>21301</t>
  </si>
  <si>
    <t>农业农村</t>
  </si>
  <si>
    <t>2130101</t>
  </si>
  <si>
    <t>行政运行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</si>
  <si>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</si>
  <si>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</si>
  <si>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</si>
  <si>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</si>
  <si>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</si>
  <si>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</si>
  <si>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</si>
  <si>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02-1表</t>
  </si>
  <si>
    <t>2025年财政拨款收支预算总表</t>
  </si>
  <si>
    <t>预算数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</si>
  <si>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</si>
  <si>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</si>
  <si>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</si>
  <si>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</si>
  <si>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</si>
  <si>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</si>
  <si>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</si>
  <si>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</si>
  <si>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</si>
  <si>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</si>
  <si>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02-2表</t>
  </si>
  <si>
    <t>2025年一般公共预算支出预算表（按功能科目分类）</t>
  </si>
  <si>
    <t>部门预算支出功能分类科目</t>
  </si>
  <si>
    <t>人员经费</t>
  </si>
  <si>
    <t>公用经费</t>
  </si>
  <si>
    <t>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</si>
  <si>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</si>
  <si>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</si>
  <si>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</si>
  <si>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</si>
  <si>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</si>
  <si>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</si>
  <si>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</si>
  <si>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</si>
  <si>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2025年部门基本支出预算表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</si>
  <si>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</si>
  <si>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</si>
  <si>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</si>
  <si>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</si>
  <si>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</si>
  <si>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</si>
  <si>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</si>
  <si>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</si>
  <si>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</si>
  <si>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</si>
  <si>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</si>
  <si>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</si>
  <si>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</si>
  <si>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</si>
  <si>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</si>
  <si>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</si>
  <si>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</si>
  <si>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530423210000000003907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</si>
  <si>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</si>
  <si>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</si>
  <si>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</si>
  <si>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</si>
  <si>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</si>
  <si>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</si>
  <si>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</si>
  <si>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530423210000000003908</t>
  </si>
  <si>
    <t>事业人员支出工资</t>
  </si>
  <si>
    <t>30107</t>
  </si>
  <si>
    <t>绩效工资</t>
  </si>
  <si>
    <t>530423210000000003909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</si>
  <si>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</si>
  <si>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</si>
  <si>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</si>
  <si>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</si>
  <si>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</si>
  <si>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</si>
  <si>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</si>
  <si>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</si>
  <si>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</si>
  <si>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530423210000000003910</t>
  </si>
  <si>
    <t>30113</t>
  </si>
  <si>
    <t>530423210000000003911</t>
  </si>
  <si>
    <t>对个人和家庭的补助</t>
  </si>
  <si>
    <t>30305</t>
  </si>
  <si>
    <t>生活补助</t>
  </si>
  <si>
    <t>530423210000000003913</t>
  </si>
  <si>
    <t>公车购置及运维费</t>
  </si>
  <si>
    <t>30231</t>
  </si>
  <si>
    <t>公务用车运行维护费</t>
  </si>
  <si>
    <t>530423210000000003914</t>
  </si>
  <si>
    <t>行政人员公务交通补贴</t>
  </si>
  <si>
    <t>30239</t>
  </si>
  <si>
    <t>其他交通费用</t>
  </si>
  <si>
    <t>530423210000000003915</t>
  </si>
  <si>
    <t>工会经费</t>
  </si>
  <si>
    <t>30228</t>
  </si>
  <si>
    <t>530423210000000003916</t>
  </si>
  <si>
    <t>一般公共经费</t>
  </si>
  <si>
    <t>30201</t>
  </si>
  <si>
    <t>办公费</t>
  </si>
  <si>
    <t>30205</t>
  </si>
  <si>
    <t>水费</t>
  </si>
  <si>
    <t>30207</t>
  </si>
  <si>
    <t>邮电费</t>
  </si>
  <si>
    <t>30211</t>
  </si>
  <si>
    <t>差旅费</t>
  </si>
  <si>
    <t>530423221100000611475</t>
  </si>
  <si>
    <t>30217</t>
  </si>
  <si>
    <t>530423231100001490967</t>
  </si>
  <si>
    <t>人员经费预留</t>
  </si>
  <si>
    <t>30199</t>
  </si>
  <si>
    <t>其他工资福利支出</t>
  </si>
  <si>
    <t>530423231100001490981</t>
  </si>
  <si>
    <t>事业人员奖励性绩效工资增量</t>
  </si>
  <si>
    <t>530423231100001490988</t>
  </si>
  <si>
    <t>综合效能考核奖</t>
  </si>
  <si>
    <t>530423231100001490989</t>
  </si>
  <si>
    <t>编外人员工资</t>
  </si>
  <si>
    <t>530423231100001490991</t>
  </si>
  <si>
    <t>福利费经费</t>
  </si>
  <si>
    <t>30229</t>
  </si>
  <si>
    <t>福利费</t>
  </si>
  <si>
    <t>05-1表</t>
  </si>
  <si>
    <t>2025年部门项目支出预算表</t>
  </si>
  <si>
    <t>项目分类</t>
  </si>
  <si>
    <t>本年拨款</t>
  </si>
  <si>
    <t>其中：本次下达</t>
  </si>
  <si>
    <t>2025年遗属补助专项经费</t>
  </si>
  <si>
    <t>312 民生类</t>
  </si>
  <si>
    <t>530423251100003758480</t>
  </si>
  <si>
    <t>“杞麓湖”执法体制改革资金补助项目专项经费</t>
  </si>
  <si>
    <t>313 事业发展类</t>
  </si>
  <si>
    <t>530423251100003840443</t>
  </si>
  <si>
    <t>30227</t>
  </si>
  <si>
    <t>委托业务费</t>
  </si>
  <si>
    <t>购置公务用车专项经费</t>
  </si>
  <si>
    <t>530423251100003735998</t>
  </si>
  <si>
    <t>31013</t>
  </si>
  <si>
    <t>公务用车购置</t>
  </si>
  <si>
    <t>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</si>
  <si>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</si>
  <si>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</si>
  <si>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</si>
  <si>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</si>
  <si>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</si>
  <si>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</si>
  <si>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</si>
  <si>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</si>
  <si>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</si>
  <si>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</si>
  <si>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</si>
  <si>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“杞麓湖”执法体制改革资金补助项目的实施，为杞麓湖保护行政执法工作的开展提供了物质保障，为执法工作提供出行保障，提高执法队伍工作效率、行政执法队伍建设的能力，推动了依法治湖能力和水平的提升，对杞麓湖保护治理起到一定作用。</t>
  </si>
  <si>
    <t>产出指标</t>
  </si>
  <si>
    <t>质量指标</t>
  </si>
  <si>
    <t>工作完成率</t>
  </si>
  <si>
    <t>&gt;=</t>
  </si>
  <si>
    <t>80</t>
  </si>
  <si>
    <t>%</t>
  </si>
  <si>
    <t>定量指标</t>
  </si>
  <si>
    <t>反映工作完成率=实际完成工作量/年度预计完成工作量*100%</t>
  </si>
  <si>
    <t>时效指标</t>
  </si>
  <si>
    <t>完成2025年度工作完成情况</t>
  </si>
  <si>
    <t>90</t>
  </si>
  <si>
    <t>反映2025年度工作目标完成情况=实际完成情况/预计完成情况*100%</t>
  </si>
  <si>
    <t>成本指标</t>
  </si>
  <si>
    <t>经济成本指标</t>
  </si>
  <si>
    <t>&lt;=</t>
  </si>
  <si>
    <t>213.51</t>
  </si>
  <si>
    <t>万元</t>
  </si>
  <si>
    <t>反映2025年经费支出率=实际支出数/110000元*100%</t>
  </si>
  <si>
    <t>效益指标</t>
  </si>
  <si>
    <t>可持续影响</t>
  </si>
  <si>
    <t>提高执法效率</t>
  </si>
  <si>
    <t>反映工作时效性=已执法完成量/年度预计完成量*100%</t>
  </si>
  <si>
    <t>满意度指标</t>
  </si>
  <si>
    <t>服务对象满意度</t>
  </si>
  <si>
    <t>受益人员满意度</t>
  </si>
  <si>
    <t>群众满意度达90％以上、分类问卷调查满意度=满意问卷份数/有效问卷份数×100%</t>
  </si>
  <si>
    <t>高云仙 ：农村户口   693元/月  2025年遗属补助总计：8316元、胡菊英：农村户口    693元/月   2025年遗属补助总计：8316元、肖莲珍：城镇户口    956元/月   2024年遗属补助总计：11472元，按时按量发放遗属补助。</t>
  </si>
  <si>
    <t>数量指标</t>
  </si>
  <si>
    <t>获补对象数</t>
  </si>
  <si>
    <t>=</t>
  </si>
  <si>
    <t>人(人次、家)</t>
  </si>
  <si>
    <t>反映获补助人员、企业的数量情况，也适用补贴、资助等形式的补助。</t>
  </si>
  <si>
    <t>获补对象准确率</t>
  </si>
  <si>
    <t>100</t>
  </si>
  <si>
    <t>反映获补助对象认定的准确性情况。
获补对象准确率=抽检符合标准的补助对象数/抽检实际补助对象数*100%</t>
  </si>
  <si>
    <t>兑现准确率</t>
  </si>
  <si>
    <t>反映补助准确发放的情况。
补助兑现准确率=补助兑付额/应付额*100%</t>
  </si>
  <si>
    <t>发放及时率</t>
  </si>
  <si>
    <t>反映发放单位及时发放补助资金的情况。
发放及时率=在时限内发放资金/应发放资金*100%</t>
  </si>
  <si>
    <t>社会效益</t>
  </si>
  <si>
    <t>生活状况改善</t>
  </si>
  <si>
    <t>70</t>
  </si>
  <si>
    <t>反映补助促进受助对象生活状况改善的情况。</t>
  </si>
  <si>
    <t>受益对象满意度</t>
  </si>
  <si>
    <t>反映获补助受益对象的满意程度。</t>
  </si>
  <si>
    <t>根据湖管局职能职责督促各部门按机构改革后的三定方案履行职责，监管到位，在工作中各部门做到权责一致，职能清晰，按时按质按量完成2025年湖管局日常工作，在此基础上群策群力，推动项目，加强杞麓湖生态保护投入保障，加强杞麓湖生态保护治理项目的储备和管理，加大中央、省、市生态环保治理专项资金争取力度，建立稳定的建设资金投入机制，切实缓解通海县生态环境保护和治理资金压力；综合施策，绿色发展，推进“十四五”项目建设。全面加强杞麓湖保护治理，按序推进“十四五”规划项目建设，确保2025年工作顺利开展及高效完成 。</t>
  </si>
  <si>
    <t>购置一辆公车</t>
  </si>
  <si>
    <t>1.00</t>
  </si>
  <si>
    <t>辆</t>
  </si>
  <si>
    <t>反映公车购置数量</t>
  </si>
  <si>
    <t>公车验收合格率</t>
  </si>
  <si>
    <t>反映新购置车辆质量</t>
  </si>
  <si>
    <t>2025年年底前购置一辆公车</t>
  </si>
  <si>
    <t>2025年12月31日</t>
  </si>
  <si>
    <t>年月日</t>
  </si>
  <si>
    <t>反映公车购置及时性</t>
  </si>
  <si>
    <t>经济效益</t>
  </si>
  <si>
    <t>提高出行效率，确保工作及时、有效开展。</t>
  </si>
  <si>
    <t>保障</t>
  </si>
  <si>
    <t>是/否</t>
  </si>
  <si>
    <t>定性指标</t>
  </si>
  <si>
    <t>反映工作开展情况</t>
  </si>
  <si>
    <t>受益工作人员满意度</t>
  </si>
  <si>
    <t>95</t>
  </si>
  <si>
    <t>反映受益工作人员满意度，问卷调查满意度=满意问卷份数/有效问卷份数×100%</t>
  </si>
  <si>
    <t>06表</t>
  </si>
  <si>
    <t>2025年政府性基金预算支出预算表</t>
  </si>
  <si>
    <t>单位名称</t>
  </si>
  <si>
    <t>本年政府性基金预算支出</t>
  </si>
  <si>
    <t>07表</t>
  </si>
  <si>
    <t>2025年政府采购预算表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</si>
  <si>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</si>
  <si>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</si>
  <si>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</si>
  <si>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</si>
  <si>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</si>
  <si>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</si>
  <si>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</si>
  <si>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</si>
  <si>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</si>
  <si>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复印纸</t>
  </si>
  <si>
    <t>箱</t>
  </si>
  <si>
    <t>印刷服务</t>
  </si>
  <si>
    <t>批</t>
  </si>
  <si>
    <t>采购公务用车</t>
  </si>
  <si>
    <t>公车燃油</t>
  </si>
  <si>
    <t>升</t>
  </si>
  <si>
    <t>公车维修</t>
  </si>
  <si>
    <t>公车保险</t>
  </si>
  <si>
    <t>08表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</si>
  <si>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</si>
  <si>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</si>
  <si>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</si>
  <si>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</si>
  <si>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</si>
  <si>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购买服务内容简述</t>
  </si>
  <si>
    <t>政府购买服务内容</t>
  </si>
  <si>
    <t>09-1表</t>
  </si>
  <si>
    <t>2025年对下转移支付预算表</t>
  </si>
  <si>
    <t>单位名称（项目）</t>
  </si>
  <si>
    <t>地区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</si>
  <si>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</si>
  <si>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</si>
  <si>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</si>
  <si>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</si>
  <si>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</si>
  <si>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</si>
  <si>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</si>
  <si>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</si>
  <si>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</si>
  <si>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</si>
  <si>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09-2表</t>
  </si>
  <si>
    <t>2025年对下转移支付绩效目标表</t>
  </si>
  <si>
    <t>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</si>
  <si>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</si>
  <si>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</si>
  <si>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</si>
  <si>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</si>
  <si>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</si>
  <si>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</si>
  <si>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</si>
  <si>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11表</t>
  </si>
  <si>
    <t>2025年上级补助项目支出预算表</t>
  </si>
  <si>
    <t>经济科目部门</t>
  </si>
  <si>
    <t>经济科目名称</t>
  </si>
  <si>
    <t>上级补助</t>
  </si>
  <si>
    <t>12表</t>
  </si>
  <si>
    <t>2025年部门项目中期规划预算表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</si>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</sst>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5"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176" fontId="2" fillId="0" borderId="1">
      <alignment horizontal="right" vertical="center"/>
    </xf>
    <xf numFmtId="49" fontId="2" fillId="0" borderId="1">
      <alignment horizontal="left" vertical="center" wrapText="1"/>
    </xf>
    <xf numFmtId="176" fontId="2" fillId="0" borderId="1">
      <alignment horizontal="right" vertical="center"/>
    </xf>
    <xf numFmtId="177" fontId="2" fillId="0" borderId="1">
      <alignment horizontal="right" vertical="center"/>
    </xf>
    <xf numFmtId="178" fontId="2" fillId="0" borderId="1">
      <alignment horizontal="right" vertical="center"/>
    </xf>
    <xf numFmtId="179" fontId="2" fillId="0" borderId="1">
      <alignment horizontal="right" vertical="center"/>
    </xf>
    <xf numFmtId="10" fontId="2" fillId="0" borderId="1">
      <alignment horizontal="right" vertical="center"/>
    </xf>
    <xf numFmtId="180" fontId="2" fillId="0" borderId="1">
      <alignment horizontal="right" vertical="center"/>
    </xf>
  </cellStyleXfs>
  <cellXfs count="74">
    <xf numFmtId="0" fontId="0" fillId="0" borderId="0" xfId="0" applyFont="1">
      <alignment vertical="top"/>
    </xf>
    <xf numFmtId="0" fontId="1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76" fontId="2" fillId="0" borderId="1" xfId="51" applyNumberFormat="1" applyFont="1" applyBorder="1">
      <alignment horizontal="right" vertical="center"/>
    </xf>
    <xf numFmtId="0" fontId="2" fillId="0" borderId="1" xfId="0" applyFont="1" applyBorder="1" applyAlignment="1">
      <alignment horizontal="center" vertical="center"/>
    </xf>
    <xf numFmtId="49" fontId="2" fillId="0" borderId="0" xfId="50" applyNumberFormat="1" applyFont="1" applyBorder="1">
      <alignment horizontal="left" vertical="center" wrapText="1"/>
    </xf>
    <xf numFmtId="49" fontId="2" fillId="0" borderId="0" xfId="50" applyNumberFormat="1" applyFont="1" applyBorder="1" applyAlignment="1">
      <alignment horizontal="right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 wrapText="1"/>
    </xf>
    <xf numFmtId="49" fontId="2" fillId="0" borderId="1" xfId="50" applyNumberFormat="1" applyFont="1" applyBorder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49" fontId="8" fillId="0" borderId="0" xfId="5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0" xfId="50" applyNumberFormat="1" applyFont="1" applyBorder="1" applyAlignment="1">
      <alignment horizontal="center" vertical="center" wrapText="1"/>
    </xf>
    <xf numFmtId="49" fontId="6" fillId="0" borderId="1" xfId="50" applyNumberFormat="1" applyFont="1" applyBorder="1" applyAlignment="1">
      <alignment horizontal="center" vertical="center" wrapText="1"/>
    </xf>
    <xf numFmtId="180" fontId="2" fillId="0" borderId="1" xfId="56" applyNumberFormat="1" applyFont="1" applyBorder="1" applyAlignment="1">
      <alignment horizontal="center" vertical="center" wrapText="1"/>
    </xf>
    <xf numFmtId="176" fontId="2" fillId="0" borderId="1" xfId="50" applyNumberFormat="1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80" fontId="6" fillId="0" borderId="1" xfId="56" applyNumberFormat="1" applyFont="1" applyBorder="1" applyAlignment="1">
      <alignment horizontal="center" vertical="center" wrapText="1"/>
    </xf>
    <xf numFmtId="49" fontId="10" fillId="0" borderId="0" xfId="50" applyNumberFormat="1" applyFont="1" applyBorder="1" applyAlignment="1">
      <alignment horizontal="right" vertical="center" wrapText="1"/>
    </xf>
    <xf numFmtId="0" fontId="2" fillId="0" borderId="1" xfId="50" applyNumberFormat="1" applyFont="1" applyBorder="1">
      <alignment horizontal="left" vertical="center" wrapText="1"/>
    </xf>
    <xf numFmtId="176" fontId="2" fillId="0" borderId="1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center" vertical="center" wrapText="1"/>
    </xf>
    <xf numFmtId="180" fontId="4" fillId="0" borderId="1" xfId="56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49" fontId="2" fillId="0" borderId="1" xfId="50" applyNumberFormat="1" applyFont="1" applyBorder="1" applyAlignment="1">
      <alignment horizontal="left" vertical="center" wrapText="1" indent="1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1" xfId="50" applyNumberFormat="1" applyFont="1" applyBorder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7" fillId="0" borderId="0" xfId="0" applyFont="1" applyAlignme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1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0"/>
  <sheetViews>
    <sheetView showZeros="0" workbookViewId="0">
      <selection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0</v>
      </c>
    </row>
    <row r="2" ht="45" customHeight="1" spans="1:4">
      <c r="A2" s="3" t="s">
        <v>1</v>
      </c>
      <c r="B2" s="3"/>
      <c r="C2" s="3"/>
      <c r="D2" s="3"/>
    </row>
    <row r="3" ht="18.75" customHeight="1" spans="1:4">
      <c r="A3" s="4" t="str">
        <f>"单位名称："&amp;"通海县杞麓湖管理局"</f>
        <v>单位名称：通海县杞麓湖管理局</v>
      </c>
      <c r="B3" s="4"/>
      <c r="C3" s="63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6</v>
      </c>
      <c r="C5" s="7" t="s">
        <v>7</v>
      </c>
      <c r="D5" s="7" t="s">
        <v>6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8</v>
      </c>
      <c r="B7" s="16">
        <v>746.469402</v>
      </c>
      <c r="C7" s="14" t="str">
        <f>"一"&amp;"、"&amp;"社会保障和就业支出"</f>
        <v>一、社会保障和就业支出</v>
      </c>
      <c r="D7" s="16">
        <v>64.538496</v>
      </c>
    </row>
    <row r="8" ht="22.5" customHeight="1" spans="1:4">
      <c r="A8" s="14" t="s">
        <v>9</v>
      </c>
      <c r="B8" s="16"/>
      <c r="C8" s="14" t="str">
        <f>"二"&amp;"、"&amp;"卫生健康支出"</f>
        <v>二、卫生健康支出</v>
      </c>
      <c r="D8" s="16">
        <v>41.191964</v>
      </c>
    </row>
    <row r="9" ht="22.5" customHeight="1" spans="1:4">
      <c r="A9" s="14" t="s">
        <v>10</v>
      </c>
      <c r="B9" s="16"/>
      <c r="C9" s="14" t="str">
        <f>"三"&amp;"、"&amp;"节能环保支出"</f>
        <v>三、节能环保支出</v>
      </c>
      <c r="D9" s="16">
        <v>213.51</v>
      </c>
    </row>
    <row r="10" ht="22.5" customHeight="1" spans="1:4">
      <c r="A10" s="14" t="s">
        <v>11</v>
      </c>
      <c r="B10" s="16"/>
      <c r="C10" s="14" t="str">
        <f>"四"&amp;"、"&amp;"农林水支出"</f>
        <v>四、农林水支出</v>
      </c>
      <c r="D10" s="16">
        <v>389.718142</v>
      </c>
    </row>
    <row r="11" ht="22.5" customHeight="1" spans="1:4">
      <c r="A11" s="14" t="s">
        <v>12</v>
      </c>
      <c r="B11" s="16"/>
      <c r="C11" s="14" t="str">
        <f>"五"&amp;"、"&amp;"住房保障支出"</f>
        <v>五、住房保障支出</v>
      </c>
      <c r="D11" s="16">
        <v>37.5108</v>
      </c>
    </row>
    <row r="12" ht="22.5" customHeight="1" spans="1:4">
      <c r="A12" s="14" t="s">
        <v>13</v>
      </c>
      <c r="B12" s="16"/>
      <c r="C12" s="14"/>
      <c r="D12" s="16"/>
    </row>
    <row r="13" ht="22.5" customHeight="1" spans="1:4">
      <c r="A13" s="14" t="s">
        <v>14</v>
      </c>
      <c r="B13" s="16"/>
      <c r="C13" s="14"/>
      <c r="D13" s="16"/>
    </row>
    <row r="14" ht="22.5" customHeight="1" spans="1:4">
      <c r="A14" s="14" t="s">
        <v>15</v>
      </c>
      <c r="B14" s="16"/>
      <c r="C14" s="14"/>
      <c r="D14" s="16"/>
    </row>
    <row r="15" ht="22.5" customHeight="1" spans="1:4">
      <c r="A15" s="64" t="s">
        <v>16</v>
      </c>
      <c r="B15" s="16"/>
      <c r="C15" s="67"/>
      <c r="D15" s="16"/>
    </row>
    <row r="16" ht="22.5" customHeight="1" spans="1:4">
      <c r="A16" s="64" t="s">
        <v>17</v>
      </c>
      <c r="B16" s="16"/>
      <c r="C16" s="67"/>
      <c r="D16" s="16"/>
    </row>
    <row r="17" ht="22.5" customHeight="1" spans="1:4">
      <c r="A17" s="64"/>
      <c r="B17" s="16"/>
      <c r="C17" s="67"/>
      <c r="D17" s="16"/>
    </row>
    <row r="18" ht="22.5" customHeight="1" spans="1:4">
      <c r="A18" s="65" t="s">
        <v>18</v>
      </c>
      <c r="B18" s="66">
        <v>746.469402</v>
      </c>
      <c r="C18" s="67" t="s">
        <v>19</v>
      </c>
      <c r="D18" s="66">
        <v>746.469402</v>
      </c>
    </row>
    <row r="19" ht="22.5" customHeight="1" spans="1:4">
      <c r="A19" s="64" t="s">
        <v>20</v>
      </c>
      <c r="B19" s="16"/>
      <c r="C19" s="14" t="s">
        <v>21</v>
      </c>
      <c r="D19" s="45"/>
    </row>
    <row r="20" ht="22.5" customHeight="1" spans="1:4">
      <c r="A20" s="65" t="s">
        <v>22</v>
      </c>
      <c r="B20" s="66">
        <v>746.469402</v>
      </c>
      <c r="C20" s="67" t="s">
        <v>23</v>
      </c>
      <c r="D20" s="66">
        <v>746.469402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selection activeCell="A1" sqref="A1"/>
    </sheetView>
  </sheetViews>
  <sheetFormatPr defaultColWidth="8.85" defaultRowHeight="15" customHeight="1" outlineLevelRow="7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ht="18.75" customHeight="1" spans="1:6">
      <c r="A1" s="1"/>
      <c r="B1" s="1"/>
      <c r="C1" s="1"/>
      <c r="D1" s="1"/>
      <c r="E1" s="1"/>
      <c r="F1" s="39" t="s">
        <v>315</v>
      </c>
    </row>
    <row r="2" ht="37.5" customHeight="1" spans="1:6">
      <c r="A2" s="3" t="s">
        <v>316</v>
      </c>
      <c r="B2" s="3"/>
      <c r="C2" s="3"/>
      <c r="D2" s="3"/>
      <c r="E2" s="3"/>
      <c r="F2" s="3"/>
    </row>
    <row r="3" ht="18.75" customHeight="1" spans="1:6">
      <c r="A3" s="40" t="str">
        <f>"单位名称："&amp;"通海县杞麓湖管理局"</f>
        <v>单位名称：通海县杞麓湖管理局</v>
      </c>
      <c r="B3" s="40"/>
      <c r="C3" s="40"/>
      <c r="D3" s="41"/>
      <c r="E3" s="41"/>
      <c r="F3" s="42" t="s">
        <v>26</v>
      </c>
    </row>
    <row r="4" ht="18.75" customHeight="1" spans="1:6">
      <c r="A4" s="12" t="s">
        <v>317</v>
      </c>
      <c r="B4" s="12" t="s">
        <v>56</v>
      </c>
      <c r="C4" s="12" t="s">
        <v>57</v>
      </c>
      <c r="D4" s="43" t="s">
        <v>318</v>
      </c>
      <c r="E4" s="43"/>
      <c r="F4" s="43"/>
    </row>
    <row r="5" ht="18.75" customHeight="1" spans="1:6">
      <c r="A5" s="12" t="s">
        <v>56</v>
      </c>
      <c r="B5" s="12" t="s">
        <v>56</v>
      </c>
      <c r="C5" s="12" t="s">
        <v>57</v>
      </c>
      <c r="D5" s="43" t="s">
        <v>31</v>
      </c>
      <c r="E5" s="43" t="s">
        <v>59</v>
      </c>
      <c r="F5" s="43" t="s">
        <v>60</v>
      </c>
    </row>
    <row r="6" ht="18.75" customHeight="1" spans="1:6">
      <c r="A6" s="13" t="s">
        <v>42</v>
      </c>
      <c r="B6" s="13"/>
      <c r="C6" s="13" t="s">
        <v>43</v>
      </c>
      <c r="D6" s="13" t="s">
        <v>45</v>
      </c>
      <c r="E6" s="13" t="s">
        <v>46</v>
      </c>
      <c r="F6" s="13" t="s">
        <v>47</v>
      </c>
    </row>
    <row r="7" ht="20.25" customHeight="1" spans="1:6">
      <c r="A7" s="15"/>
      <c r="B7" s="15"/>
      <c r="C7" s="15"/>
      <c r="D7" s="16"/>
      <c r="E7" s="16"/>
      <c r="F7" s="16"/>
    </row>
    <row r="8" ht="20.25" customHeight="1" spans="1:6">
      <c r="A8" s="44" t="s">
        <v>109</v>
      </c>
      <c r="B8" s="44"/>
      <c r="C8" s="44"/>
      <c r="D8" s="45"/>
      <c r="E8" s="45"/>
      <c r="F8" s="45"/>
    </row>
  </sheetData>
  <mergeCells count="7">
    <mergeCell ref="A2:F2"/>
    <mergeCell ref="A3:C3"/>
    <mergeCell ref="D4:F4"/>
    <mergeCell ref="A8:C8"/>
    <mergeCell ref="A4:A5"/>
    <mergeCell ref="B4:B5"/>
    <mergeCell ref="C4:C5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7"/>
  <sheetViews>
    <sheetView showZeros="0" topLeftCell="I1" workbookViewId="0">
      <selection activeCell="A1" sqref="A1:M1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9" t="s">
        <v>319</v>
      </c>
    </row>
    <row r="2" ht="45" customHeight="1" spans="1:17">
      <c r="A2" s="28" t="s">
        <v>320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37"/>
      <c r="O2" s="37"/>
      <c r="P2" s="37"/>
      <c r="Q2" s="37"/>
    </row>
    <row r="3" ht="20.25" customHeight="1" spans="1:17">
      <c r="A3" s="18" t="str">
        <f>"单位名称："&amp;"通海县杞麓湖管理局"</f>
        <v>单位名称：通海县杞麓湖管理局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9" t="s">
        <v>26</v>
      </c>
    </row>
    <row r="4" ht="20.25" customHeight="1" spans="1:17">
      <c r="A4" s="21" t="s">
        <v>321</v>
      </c>
      <c r="B4" s="21" t="s">
        <v>322</v>
      </c>
      <c r="C4" s="21" t="s">
        <v>323</v>
      </c>
      <c r="D4" s="21" t="s">
        <v>324</v>
      </c>
      <c r="E4" s="21" t="s">
        <v>325</v>
      </c>
      <c r="F4" s="21" t="s">
        <v>326</v>
      </c>
      <c r="G4" s="21" t="s">
        <v>145</v>
      </c>
      <c r="H4" s="21"/>
      <c r="I4" s="21"/>
      <c r="J4" s="21"/>
      <c r="K4" s="21"/>
      <c r="L4" s="21"/>
      <c r="M4" s="21"/>
      <c r="N4" s="21"/>
      <c r="O4" s="21"/>
      <c r="P4" s="21"/>
      <c r="Q4" s="21"/>
    </row>
    <row r="5" ht="20.25" customHeight="1" spans="1:17">
      <c r="A5" s="21" t="s">
        <v>327</v>
      </c>
      <c r="B5" s="21" t="s">
        <v>322</v>
      </c>
      <c r="C5" s="21" t="s">
        <v>323</v>
      </c>
      <c r="D5" s="21" t="s">
        <v>324</v>
      </c>
      <c r="E5" s="21" t="s">
        <v>325</v>
      </c>
      <c r="F5" s="21" t="s">
        <v>326</v>
      </c>
      <c r="G5" s="21" t="s">
        <v>29</v>
      </c>
      <c r="H5" s="21" t="s">
        <v>32</v>
      </c>
      <c r="I5" s="21" t="s">
        <v>328</v>
      </c>
      <c r="J5" s="21" t="s">
        <v>329</v>
      </c>
      <c r="K5" s="21" t="s">
        <v>35</v>
      </c>
      <c r="L5" s="21" t="s">
        <v>36</v>
      </c>
      <c r="M5" s="21" t="s">
        <v>36</v>
      </c>
      <c r="N5" s="21"/>
      <c r="O5" s="21"/>
      <c r="P5" s="21"/>
      <c r="Q5" s="21"/>
    </row>
    <row r="6" ht="32.4" customHeight="1" spans="1:17">
      <c r="A6" s="21"/>
      <c r="B6" s="21"/>
      <c r="C6" s="21"/>
      <c r="D6" s="21"/>
      <c r="E6" s="21"/>
      <c r="F6" s="21"/>
      <c r="G6" s="21"/>
      <c r="H6" s="21" t="s">
        <v>31</v>
      </c>
      <c r="I6" s="21"/>
      <c r="J6" s="21"/>
      <c r="K6" s="21"/>
      <c r="L6" s="21" t="s">
        <v>31</v>
      </c>
      <c r="M6" s="21" t="s">
        <v>37</v>
      </c>
      <c r="N6" s="21" t="s">
        <v>38</v>
      </c>
      <c r="O6" s="38" t="s">
        <v>39</v>
      </c>
      <c r="P6" s="38" t="s">
        <v>40</v>
      </c>
      <c r="Q6" s="38" t="s">
        <v>41</v>
      </c>
    </row>
    <row r="7" ht="20.25" customHeight="1" spans="1:17">
      <c r="A7" s="30">
        <v>1</v>
      </c>
      <c r="B7" s="30">
        <v>2</v>
      </c>
      <c r="C7" s="30">
        <v>3</v>
      </c>
      <c r="D7" s="30">
        <v>4</v>
      </c>
      <c r="E7" s="30">
        <v>5</v>
      </c>
      <c r="F7" s="30">
        <v>6</v>
      </c>
      <c r="G7" s="30">
        <v>7</v>
      </c>
      <c r="H7" s="30">
        <v>8</v>
      </c>
      <c r="I7" s="30">
        <v>9</v>
      </c>
      <c r="J7" s="30">
        <v>10</v>
      </c>
      <c r="K7" s="30">
        <v>11</v>
      </c>
      <c r="L7" s="30">
        <v>12</v>
      </c>
      <c r="M7" s="30">
        <v>13</v>
      </c>
      <c r="N7" s="30">
        <v>14</v>
      </c>
      <c r="O7" s="30">
        <v>15</v>
      </c>
      <c r="P7" s="30">
        <v>16</v>
      </c>
      <c r="Q7" s="30">
        <v>17</v>
      </c>
    </row>
    <row r="8" ht="20.25" customHeight="1" spans="1:17">
      <c r="A8" s="35" t="s">
        <v>195</v>
      </c>
      <c r="B8" s="22"/>
      <c r="C8" s="22"/>
      <c r="D8" s="31"/>
      <c r="E8" s="31"/>
      <c r="F8" s="31">
        <v>2.435</v>
      </c>
      <c r="G8" s="31">
        <v>2.435</v>
      </c>
      <c r="H8" s="31">
        <v>2.435</v>
      </c>
      <c r="I8" s="31"/>
      <c r="J8" s="32"/>
      <c r="K8" s="32"/>
      <c r="L8" s="31"/>
      <c r="M8" s="31"/>
      <c r="N8" s="31"/>
      <c r="O8" s="31"/>
      <c r="P8" s="31"/>
      <c r="Q8" s="31"/>
    </row>
    <row r="9" ht="20.25" customHeight="1" spans="1:17">
      <c r="A9" s="22"/>
      <c r="B9" s="22" t="s">
        <v>330</v>
      </c>
      <c r="C9" s="22" t="str">
        <f>"A05040101"&amp;"  "&amp;"复印纸"</f>
        <v>A05040101  复印纸</v>
      </c>
      <c r="D9" s="36" t="s">
        <v>331</v>
      </c>
      <c r="E9" s="23">
        <v>30</v>
      </c>
      <c r="F9" s="31">
        <v>0.435</v>
      </c>
      <c r="G9" s="31">
        <v>0.435</v>
      </c>
      <c r="H9" s="32">
        <v>0.435</v>
      </c>
      <c r="I9" s="32"/>
      <c r="J9" s="32"/>
      <c r="K9" s="32"/>
      <c r="L9" s="31"/>
      <c r="M9" s="31"/>
      <c r="N9" s="31"/>
      <c r="O9" s="31"/>
      <c r="P9" s="31"/>
      <c r="Q9" s="31"/>
    </row>
    <row r="10" ht="20.25" customHeight="1" spans="1:17">
      <c r="A10" s="22"/>
      <c r="B10" s="22" t="s">
        <v>332</v>
      </c>
      <c r="C10" s="22" t="str">
        <f>"C2309019901"&amp;"  "&amp;"公文用纸、资料汇编、信封印刷服务"</f>
        <v>C2309019901  公文用纸、资料汇编、信封印刷服务</v>
      </c>
      <c r="D10" s="36" t="s">
        <v>333</v>
      </c>
      <c r="E10" s="23">
        <v>1</v>
      </c>
      <c r="F10" s="31">
        <v>2</v>
      </c>
      <c r="G10" s="31">
        <v>2</v>
      </c>
      <c r="H10" s="32">
        <v>2</v>
      </c>
      <c r="I10" s="32"/>
      <c r="J10" s="32"/>
      <c r="K10" s="32"/>
      <c r="L10" s="31"/>
      <c r="M10" s="31"/>
      <c r="N10" s="31"/>
      <c r="O10" s="31"/>
      <c r="P10" s="31"/>
      <c r="Q10" s="31"/>
    </row>
    <row r="11" ht="20.25" customHeight="1" spans="1:17">
      <c r="A11" s="35" t="s">
        <v>233</v>
      </c>
      <c r="B11" s="22"/>
      <c r="C11" s="22"/>
      <c r="D11" s="22"/>
      <c r="E11" s="22"/>
      <c r="F11" s="31">
        <v>10</v>
      </c>
      <c r="G11" s="31">
        <v>10</v>
      </c>
      <c r="H11" s="31">
        <v>10</v>
      </c>
      <c r="I11" s="31"/>
      <c r="J11" s="32"/>
      <c r="K11" s="32"/>
      <c r="L11" s="31"/>
      <c r="M11" s="31"/>
      <c r="N11" s="31"/>
      <c r="O11" s="31"/>
      <c r="P11" s="31"/>
      <c r="Q11" s="31"/>
    </row>
    <row r="12" ht="20.25" customHeight="1" spans="1:17">
      <c r="A12" s="22"/>
      <c r="B12" s="22" t="s">
        <v>334</v>
      </c>
      <c r="C12" s="22" t="str">
        <f>"A02030000"&amp;"  "&amp;"车辆"</f>
        <v>A02030000  车辆</v>
      </c>
      <c r="D12" s="36" t="s">
        <v>298</v>
      </c>
      <c r="E12" s="23">
        <v>1</v>
      </c>
      <c r="F12" s="31">
        <v>10</v>
      </c>
      <c r="G12" s="31">
        <v>10</v>
      </c>
      <c r="H12" s="32">
        <v>10</v>
      </c>
      <c r="I12" s="32"/>
      <c r="J12" s="32"/>
      <c r="K12" s="32"/>
      <c r="L12" s="31"/>
      <c r="M12" s="31"/>
      <c r="N12" s="31"/>
      <c r="O12" s="31"/>
      <c r="P12" s="31"/>
      <c r="Q12" s="31"/>
    </row>
    <row r="13" ht="20.25" customHeight="1" spans="1:17">
      <c r="A13" s="35" t="s">
        <v>184</v>
      </c>
      <c r="B13" s="22"/>
      <c r="C13" s="22"/>
      <c r="D13" s="22"/>
      <c r="E13" s="22"/>
      <c r="F13" s="31">
        <v>2.5</v>
      </c>
      <c r="G13" s="31">
        <v>2.5</v>
      </c>
      <c r="H13" s="31">
        <v>2.5</v>
      </c>
      <c r="I13" s="31"/>
      <c r="J13" s="32"/>
      <c r="K13" s="32"/>
      <c r="L13" s="31"/>
      <c r="M13" s="31"/>
      <c r="N13" s="31"/>
      <c r="O13" s="31"/>
      <c r="P13" s="31"/>
      <c r="Q13" s="31"/>
    </row>
    <row r="14" ht="20.25" customHeight="1" spans="1:17">
      <c r="A14" s="22"/>
      <c r="B14" s="22" t="s">
        <v>335</v>
      </c>
      <c r="C14" s="22" t="str">
        <f>"C23120302"&amp;"  "&amp;"车辆加油、添加燃料服务"</f>
        <v>C23120302  车辆加油、添加燃料服务</v>
      </c>
      <c r="D14" s="36" t="s">
        <v>336</v>
      </c>
      <c r="E14" s="23">
        <v>1500</v>
      </c>
      <c r="F14" s="31">
        <v>1.2</v>
      </c>
      <c r="G14" s="31">
        <v>1.2</v>
      </c>
      <c r="H14" s="32">
        <v>1.2</v>
      </c>
      <c r="I14" s="32"/>
      <c r="J14" s="32"/>
      <c r="K14" s="32"/>
      <c r="L14" s="31"/>
      <c r="M14" s="31"/>
      <c r="N14" s="31"/>
      <c r="O14" s="31"/>
      <c r="P14" s="31"/>
      <c r="Q14" s="31"/>
    </row>
    <row r="15" ht="20.25" customHeight="1" spans="1:17">
      <c r="A15" s="22"/>
      <c r="B15" s="22" t="s">
        <v>337</v>
      </c>
      <c r="C15" s="22" t="str">
        <f>"C23120301"&amp;"  "&amp;"车辆维修和保养服务"</f>
        <v>C23120301  车辆维修和保养服务</v>
      </c>
      <c r="D15" s="36" t="s">
        <v>333</v>
      </c>
      <c r="E15" s="23">
        <v>1</v>
      </c>
      <c r="F15" s="31">
        <v>0.6</v>
      </c>
      <c r="G15" s="31">
        <v>0.6</v>
      </c>
      <c r="H15" s="32">
        <v>0.6</v>
      </c>
      <c r="I15" s="32"/>
      <c r="J15" s="32"/>
      <c r="K15" s="32"/>
      <c r="L15" s="31"/>
      <c r="M15" s="31"/>
      <c r="N15" s="31"/>
      <c r="O15" s="31"/>
      <c r="P15" s="31"/>
      <c r="Q15" s="31"/>
    </row>
    <row r="16" ht="20.25" customHeight="1" spans="1:17">
      <c r="A16" s="22"/>
      <c r="B16" s="22" t="s">
        <v>338</v>
      </c>
      <c r="C16" s="22" t="str">
        <f>"C1804010201"&amp;"  "&amp;"机动车保险服务"</f>
        <v>C1804010201  机动车保险服务</v>
      </c>
      <c r="D16" s="36" t="s">
        <v>333</v>
      </c>
      <c r="E16" s="23">
        <v>1</v>
      </c>
      <c r="F16" s="31">
        <v>0.7</v>
      </c>
      <c r="G16" s="31">
        <v>0.7</v>
      </c>
      <c r="H16" s="32">
        <v>0.7</v>
      </c>
      <c r="I16" s="32"/>
      <c r="J16" s="32"/>
      <c r="K16" s="32"/>
      <c r="L16" s="31"/>
      <c r="M16" s="31"/>
      <c r="N16" s="31"/>
      <c r="O16" s="31"/>
      <c r="P16" s="31"/>
      <c r="Q16" s="31"/>
    </row>
    <row r="17" ht="20.25" customHeight="1" spans="1:17">
      <c r="A17" s="23" t="s">
        <v>29</v>
      </c>
      <c r="B17" s="23"/>
      <c r="C17" s="23"/>
      <c r="D17" s="36"/>
      <c r="E17" s="36"/>
      <c r="F17" s="31">
        <v>14.935</v>
      </c>
      <c r="G17" s="31">
        <v>14.935</v>
      </c>
      <c r="H17" s="31">
        <v>14.935</v>
      </c>
      <c r="I17" s="31"/>
      <c r="J17" s="31"/>
      <c r="K17" s="31"/>
      <c r="L17" s="31"/>
      <c r="M17" s="31"/>
      <c r="N17" s="31"/>
      <c r="O17" s="31"/>
      <c r="P17" s="31"/>
      <c r="Q17" s="31"/>
    </row>
  </sheetData>
  <mergeCells count="17">
    <mergeCell ref="A1:M1"/>
    <mergeCell ref="A2:Q2"/>
    <mergeCell ref="A3:M3"/>
    <mergeCell ref="G4:Q4"/>
    <mergeCell ref="L5:Q5"/>
    <mergeCell ref="A17:E17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0"/>
  <sheetViews>
    <sheetView showZeros="0" workbookViewId="0">
      <selection activeCell="A1" sqref="A1:L1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6" width="28.4166666666667" customWidth="1"/>
    <col min="7" max="7" width="16.2833333333333" customWidth="1"/>
    <col min="8" max="12" width="16.4166666666667" customWidth="1"/>
    <col min="13" max="17" width="16.2833333333333" customWidth="1"/>
  </cols>
  <sheetData>
    <row r="1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 t="s">
        <v>339</v>
      </c>
    </row>
    <row r="2" ht="45" customHeight="1" spans="1:17">
      <c r="A2" s="28" t="s">
        <v>340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ht="20.25" customHeight="1" spans="1:17">
      <c r="A3" s="18" t="str">
        <f>"单位名称："&amp;"通海县杞麓湖管理局"</f>
        <v>单位名称：通海县杞麓湖管理局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9"/>
      <c r="M3" s="19"/>
      <c r="N3" s="19"/>
      <c r="O3" s="19"/>
      <c r="P3" s="19"/>
      <c r="Q3" s="19" t="s">
        <v>26</v>
      </c>
    </row>
    <row r="4" ht="27.15" customHeight="1" spans="1:17">
      <c r="A4" s="29" t="s">
        <v>321</v>
      </c>
      <c r="B4" s="29" t="s">
        <v>341</v>
      </c>
      <c r="C4" s="29" t="s">
        <v>342</v>
      </c>
      <c r="D4" s="29" t="s">
        <v>343</v>
      </c>
      <c r="E4" s="29" t="s">
        <v>344</v>
      </c>
      <c r="F4" s="29" t="s">
        <v>345</v>
      </c>
      <c r="G4" s="29" t="s">
        <v>145</v>
      </c>
      <c r="H4" s="29"/>
      <c r="I4" s="29"/>
      <c r="J4" s="29"/>
      <c r="K4" s="29"/>
      <c r="L4" s="29"/>
      <c r="M4" s="29"/>
      <c r="N4" s="29"/>
      <c r="O4" s="29"/>
      <c r="P4" s="29"/>
      <c r="Q4" s="29"/>
    </row>
    <row r="5" ht="23.4" customHeight="1" spans="1:17">
      <c r="A5" s="29" t="s">
        <v>327</v>
      </c>
      <c r="B5" s="29"/>
      <c r="C5" s="29" t="s">
        <v>342</v>
      </c>
      <c r="D5" s="29" t="s">
        <v>343</v>
      </c>
      <c r="E5" s="29" t="s">
        <v>344</v>
      </c>
      <c r="F5" s="29" t="s">
        <v>346</v>
      </c>
      <c r="G5" s="29" t="s">
        <v>29</v>
      </c>
      <c r="H5" s="29" t="s">
        <v>32</v>
      </c>
      <c r="I5" s="29" t="s">
        <v>328</v>
      </c>
      <c r="J5" s="29" t="s">
        <v>329</v>
      </c>
      <c r="K5" s="29" t="s">
        <v>35</v>
      </c>
      <c r="L5" s="29" t="s">
        <v>36</v>
      </c>
      <c r="M5" s="29"/>
      <c r="N5" s="29"/>
      <c r="O5" s="29"/>
      <c r="P5" s="29"/>
      <c r="Q5" s="29"/>
    </row>
    <row r="6" ht="28.65" customHeight="1" spans="1:17">
      <c r="A6" s="29"/>
      <c r="B6" s="29"/>
      <c r="C6" s="29"/>
      <c r="D6" s="29"/>
      <c r="E6" s="29"/>
      <c r="F6" s="29"/>
      <c r="G6" s="29"/>
      <c r="H6" s="29" t="s">
        <v>31</v>
      </c>
      <c r="I6" s="29"/>
      <c r="J6" s="29"/>
      <c r="K6" s="29"/>
      <c r="L6" s="29" t="s">
        <v>31</v>
      </c>
      <c r="M6" s="29" t="s">
        <v>37</v>
      </c>
      <c r="N6" s="29" t="s">
        <v>38</v>
      </c>
      <c r="O6" s="33" t="s">
        <v>39</v>
      </c>
      <c r="P6" s="33" t="s">
        <v>40</v>
      </c>
      <c r="Q6" s="33" t="s">
        <v>41</v>
      </c>
    </row>
    <row r="7" ht="20.25" customHeight="1" spans="1:17">
      <c r="A7" s="30">
        <v>1</v>
      </c>
      <c r="B7" s="30">
        <v>2</v>
      </c>
      <c r="C7" s="30">
        <v>3</v>
      </c>
      <c r="D7" s="30">
        <v>4</v>
      </c>
      <c r="E7" s="30">
        <v>5</v>
      </c>
      <c r="F7" s="30">
        <v>6</v>
      </c>
      <c r="G7" s="30">
        <v>7</v>
      </c>
      <c r="H7" s="30">
        <v>8</v>
      </c>
      <c r="I7" s="30">
        <v>9</v>
      </c>
      <c r="J7" s="30">
        <v>10</v>
      </c>
      <c r="K7" s="30">
        <v>11</v>
      </c>
      <c r="L7" s="30">
        <v>12</v>
      </c>
      <c r="M7" s="30">
        <v>13</v>
      </c>
      <c r="N7" s="30">
        <v>14</v>
      </c>
      <c r="O7" s="30">
        <v>15</v>
      </c>
      <c r="P7" s="30">
        <v>16</v>
      </c>
      <c r="Q7" s="30">
        <v>17</v>
      </c>
    </row>
    <row r="8" ht="20.25" customHeight="1" spans="1:17">
      <c r="A8" s="22"/>
      <c r="B8" s="22"/>
      <c r="C8" s="22"/>
      <c r="D8" s="23"/>
      <c r="E8" s="23"/>
      <c r="F8" s="31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</row>
    <row r="9" ht="20.25" customHeight="1" spans="1:17">
      <c r="A9" s="22"/>
      <c r="B9" s="22"/>
      <c r="C9" s="22"/>
      <c r="D9" s="22"/>
      <c r="E9" s="22"/>
      <c r="F9" s="2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</row>
    <row r="10" ht="20.25" customHeight="1" spans="1:17">
      <c r="A10" s="23" t="s">
        <v>29</v>
      </c>
      <c r="B10" s="23"/>
      <c r="C10" s="23"/>
      <c r="D10" s="23"/>
      <c r="E10" s="23"/>
      <c r="F10" s="23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</row>
  </sheetData>
  <mergeCells count="17">
    <mergeCell ref="A1:L1"/>
    <mergeCell ref="A2:Q2"/>
    <mergeCell ref="A3:K3"/>
    <mergeCell ref="G4:Q4"/>
    <mergeCell ref="L5:Q5"/>
    <mergeCell ref="A10:F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8"/>
  <sheetViews>
    <sheetView showZeros="0" workbookViewId="0">
      <selection activeCell="A1" sqref="A1"/>
    </sheetView>
  </sheetViews>
  <sheetFormatPr defaultColWidth="8.85" defaultRowHeight="15" customHeight="1" outlineLevelRow="7"/>
  <cols>
    <col min="1" max="1" width="37.1416666666667" customWidth="1"/>
    <col min="2" max="14" width="17.1416666666667" customWidth="1"/>
  </cols>
  <sheetData>
    <row r="1" ht="24.15" customHeight="1" spans="1:14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9" t="s">
        <v>347</v>
      </c>
    </row>
    <row r="2" ht="45.15" customHeight="1" spans="1:14">
      <c r="A2" s="24" t="s">
        <v>348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ht="18.75" customHeight="1" spans="1:14">
      <c r="A3" s="18" t="str">
        <f>"单位名称："&amp;"通海县杞麓湖管理局"</f>
        <v>单位名称：通海县杞麓湖管理局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 t="s">
        <v>26</v>
      </c>
    </row>
    <row r="4" ht="22.5" customHeight="1" spans="1:14">
      <c r="A4" s="27" t="s">
        <v>349</v>
      </c>
      <c r="B4" s="27" t="s">
        <v>145</v>
      </c>
      <c r="C4" s="27"/>
      <c r="D4" s="27"/>
      <c r="E4" s="27" t="s">
        <v>350</v>
      </c>
      <c r="F4" s="27"/>
      <c r="G4" s="27"/>
      <c r="H4" s="27"/>
      <c r="I4" s="27"/>
      <c r="J4" s="27"/>
      <c r="K4" s="27"/>
      <c r="L4" s="27"/>
      <c r="M4" s="27"/>
      <c r="N4" s="27"/>
    </row>
    <row r="5" ht="22.5" customHeight="1" spans="1:14">
      <c r="A5" s="27"/>
      <c r="B5" s="27" t="s">
        <v>29</v>
      </c>
      <c r="C5" s="27" t="s">
        <v>32</v>
      </c>
      <c r="D5" s="27" t="s">
        <v>328</v>
      </c>
      <c r="E5" s="27" t="s">
        <v>351</v>
      </c>
      <c r="F5" s="27" t="s">
        <v>352</v>
      </c>
      <c r="G5" s="27" t="s">
        <v>353</v>
      </c>
      <c r="H5" s="27" t="s">
        <v>354</v>
      </c>
      <c r="I5" s="27" t="s">
        <v>355</v>
      </c>
      <c r="J5" s="27" t="s">
        <v>356</v>
      </c>
      <c r="K5" s="27" t="s">
        <v>357</v>
      </c>
      <c r="L5" s="27" t="s">
        <v>358</v>
      </c>
      <c r="M5" s="27" t="s">
        <v>359</v>
      </c>
      <c r="N5" s="27" t="s">
        <v>360</v>
      </c>
    </row>
    <row r="6" ht="18.75" customHeight="1" spans="1:14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ht="18.75" customHeight="1" spans="1:14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ht="18.75" customHeight="1" spans="1:14">
      <c r="A8" s="23" t="s">
        <v>29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</sheetData>
  <mergeCells count="5">
    <mergeCell ref="A2:N2"/>
    <mergeCell ref="A3:C3"/>
    <mergeCell ref="B4:D4"/>
    <mergeCell ref="E4:N4"/>
    <mergeCell ref="A4:A5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7"/>
  <sheetViews>
    <sheetView showZeros="0" workbookViewId="0">
      <selection activeCell="A1" sqref="A1"/>
    </sheetView>
  </sheetViews>
  <sheetFormatPr defaultColWidth="8.85" defaultRowHeight="15" customHeight="1" outlineLevelRow="6"/>
  <cols>
    <col min="1" max="10" width="28.575" customWidth="1"/>
  </cols>
  <sheetData>
    <row r="1" ht="18.75" customHeight="1" spans="1:10">
      <c r="A1" s="18"/>
      <c r="B1" s="18"/>
      <c r="C1" s="18"/>
      <c r="D1" s="18"/>
      <c r="E1" s="18"/>
      <c r="F1" s="18"/>
      <c r="G1" s="18"/>
      <c r="H1" s="18"/>
      <c r="I1" s="18"/>
      <c r="J1" s="19" t="s">
        <v>361</v>
      </c>
    </row>
    <row r="2" ht="52.05" customHeight="1" spans="1:10">
      <c r="A2" s="24" t="s">
        <v>362</v>
      </c>
      <c r="B2" s="25"/>
      <c r="C2" s="25"/>
      <c r="D2" s="25"/>
      <c r="E2" s="25"/>
      <c r="F2" s="25"/>
      <c r="G2" s="25"/>
      <c r="H2" s="25"/>
      <c r="I2" s="25"/>
      <c r="J2" s="25"/>
    </row>
    <row r="3" ht="21.3" customHeight="1" spans="1:10">
      <c r="A3" s="18" t="str">
        <f>"单位名称："&amp;"通海县杞麓湖管理局"</f>
        <v>单位名称：通海县杞麓湖管理局</v>
      </c>
      <c r="B3" s="18"/>
      <c r="C3" s="18"/>
      <c r="D3" s="26"/>
      <c r="E3" s="26"/>
      <c r="F3" s="26"/>
      <c r="G3" s="26"/>
      <c r="H3" s="26"/>
      <c r="I3" s="26"/>
      <c r="J3" s="26"/>
    </row>
    <row r="4" ht="27.15" customHeight="1" spans="1:10">
      <c r="A4" s="21" t="s">
        <v>239</v>
      </c>
      <c r="B4" s="21" t="s">
        <v>240</v>
      </c>
      <c r="C4" s="21" t="s">
        <v>241</v>
      </c>
      <c r="D4" s="21" t="s">
        <v>242</v>
      </c>
      <c r="E4" s="21" t="s">
        <v>243</v>
      </c>
      <c r="F4" s="21" t="s">
        <v>244</v>
      </c>
      <c r="G4" s="21" t="s">
        <v>245</v>
      </c>
      <c r="H4" s="21" t="s">
        <v>246</v>
      </c>
      <c r="I4" s="21" t="s">
        <v>247</v>
      </c>
      <c r="J4" s="21" t="s">
        <v>248</v>
      </c>
    </row>
    <row r="5" ht="18.75" customHeight="1" spans="1:10">
      <c r="A5" s="21" t="s">
        <v>42</v>
      </c>
      <c r="B5" s="21" t="s">
        <v>43</v>
      </c>
      <c r="C5" s="21" t="s">
        <v>44</v>
      </c>
      <c r="D5" s="21" t="s">
        <v>45</v>
      </c>
      <c r="E5" s="21" t="s">
        <v>46</v>
      </c>
      <c r="F5" s="21" t="s">
        <v>47</v>
      </c>
      <c r="G5" s="21" t="s">
        <v>48</v>
      </c>
      <c r="H5" s="21" t="s">
        <v>49</v>
      </c>
      <c r="I5" s="21" t="s">
        <v>50</v>
      </c>
      <c r="J5" s="21" t="s">
        <v>66</v>
      </c>
    </row>
    <row r="6" ht="18.75" customHeight="1" spans="1:10">
      <c r="A6" s="22"/>
      <c r="B6" s="22"/>
      <c r="C6" s="22"/>
      <c r="D6" s="22"/>
      <c r="E6" s="22"/>
      <c r="F6" s="22"/>
      <c r="G6" s="22"/>
      <c r="H6" s="22"/>
      <c r="I6" s="22"/>
      <c r="J6" s="22"/>
    </row>
    <row r="7" ht="18.75" customHeight="1" spans="1:10">
      <c r="A7" s="22"/>
      <c r="B7" s="22"/>
      <c r="C7" s="22"/>
      <c r="D7" s="22"/>
      <c r="E7" s="22"/>
      <c r="F7" s="22"/>
      <c r="G7" s="22"/>
      <c r="H7" s="22"/>
      <c r="I7" s="22"/>
      <c r="J7" s="22"/>
    </row>
  </sheetData>
  <mergeCells count="2">
    <mergeCell ref="A2:J2"/>
    <mergeCell ref="A3:C3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7"/>
  <sheetViews>
    <sheetView showZeros="0" workbookViewId="0">
      <selection activeCell="A1" sqref="A1"/>
    </sheetView>
  </sheetViews>
  <sheetFormatPr defaultColWidth="8.85" defaultRowHeight="15" customHeight="1" outlineLevelRow="6" outlineLevelCol="7"/>
  <cols>
    <col min="1" max="8" width="28.575" customWidth="1"/>
  </cols>
  <sheetData>
    <row r="1" ht="18.75" customHeight="1" spans="1:8">
      <c r="A1" s="18"/>
      <c r="B1" s="18"/>
      <c r="C1" s="18"/>
      <c r="D1" s="18"/>
      <c r="E1" s="18"/>
      <c r="F1" s="18"/>
      <c r="G1" s="18"/>
      <c r="H1" s="19" t="s">
        <v>363</v>
      </c>
    </row>
    <row r="2" ht="41.4" customHeight="1" spans="1:8">
      <c r="A2" s="20" t="s">
        <v>364</v>
      </c>
      <c r="B2" s="20"/>
      <c r="C2" s="20"/>
      <c r="D2" s="20"/>
      <c r="E2" s="20"/>
      <c r="F2" s="20"/>
      <c r="G2" s="20"/>
      <c r="H2" s="20"/>
    </row>
    <row r="3" ht="18.75" customHeight="1" spans="1:8">
      <c r="A3" s="18" t="str">
        <f>"单位名称："&amp;"通海县杞麓湖管理局"</f>
        <v>单位名称：通海县杞麓湖管理局</v>
      </c>
      <c r="B3" s="18"/>
      <c r="C3" s="18"/>
      <c r="D3" s="18"/>
      <c r="E3" s="18"/>
      <c r="F3" s="18"/>
      <c r="G3" s="18"/>
      <c r="H3" s="18"/>
    </row>
    <row r="4" ht="18.75" customHeight="1" spans="1:8">
      <c r="A4" s="21" t="s">
        <v>317</v>
      </c>
      <c r="B4" s="21" t="s">
        <v>365</v>
      </c>
      <c r="C4" s="21" t="s">
        <v>366</v>
      </c>
      <c r="D4" s="21" t="s">
        <v>367</v>
      </c>
      <c r="E4" s="21" t="s">
        <v>324</v>
      </c>
      <c r="F4" s="21" t="s">
        <v>368</v>
      </c>
      <c r="G4" s="21"/>
      <c r="H4" s="21"/>
    </row>
    <row r="5" ht="18.75" customHeight="1" spans="1:8">
      <c r="A5" s="21"/>
      <c r="B5" s="21"/>
      <c r="C5" s="21"/>
      <c r="D5" s="21"/>
      <c r="E5" s="21"/>
      <c r="F5" s="21" t="s">
        <v>325</v>
      </c>
      <c r="G5" s="21" t="s">
        <v>369</v>
      </c>
      <c r="H5" s="21" t="s">
        <v>370</v>
      </c>
    </row>
    <row r="6" ht="18.75" customHeight="1" spans="1:8">
      <c r="A6" s="21" t="s">
        <v>42</v>
      </c>
      <c r="B6" s="21" t="s">
        <v>43</v>
      </c>
      <c r="C6" s="21" t="s">
        <v>44</v>
      </c>
      <c r="D6" s="21" t="s">
        <v>45</v>
      </c>
      <c r="E6" s="21" t="s">
        <v>46</v>
      </c>
      <c r="F6" s="21" t="s">
        <v>47</v>
      </c>
      <c r="G6" s="21" t="s">
        <v>48</v>
      </c>
      <c r="H6" s="21" t="s">
        <v>49</v>
      </c>
    </row>
    <row r="7" ht="18.75" customHeight="1" spans="1:8">
      <c r="A7" s="22"/>
      <c r="B7" s="22"/>
      <c r="C7" s="22"/>
      <c r="D7" s="22"/>
      <c r="E7" s="23"/>
      <c r="F7" s="23"/>
      <c r="G7" s="16"/>
      <c r="H7" s="16"/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0"/>
  <sheetViews>
    <sheetView showZeros="0" workbookViewId="0">
      <selection activeCell="A1" sqref="A1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ht="18.75" customHeight="1" spans="1:11">
      <c r="A1" s="1"/>
      <c r="B1" s="1"/>
      <c r="C1" s="1"/>
      <c r="D1" s="1"/>
      <c r="E1" s="1"/>
      <c r="F1" s="1"/>
      <c r="G1" s="1"/>
      <c r="H1" s="2"/>
      <c r="I1" s="2"/>
      <c r="J1" s="2"/>
      <c r="K1" s="2" t="s">
        <v>371</v>
      </c>
    </row>
    <row r="2" ht="45" customHeight="1" spans="1:11">
      <c r="A2" s="3" t="s">
        <v>372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75" customHeight="1" spans="1:11">
      <c r="A3" s="4" t="str">
        <f>"单位名称："&amp;"通海县杞麓湖管理局"</f>
        <v>单位名称：通海县杞麓湖管理局</v>
      </c>
      <c r="B3" s="4"/>
      <c r="C3" s="4"/>
      <c r="D3" s="4"/>
      <c r="E3" s="4"/>
      <c r="F3" s="4"/>
      <c r="G3" s="4"/>
      <c r="H3" s="5"/>
      <c r="I3" s="5"/>
      <c r="J3" s="5"/>
      <c r="K3" s="5" t="s">
        <v>26</v>
      </c>
    </row>
    <row r="4" ht="18.75" customHeight="1" spans="1:11">
      <c r="A4" s="12" t="s">
        <v>222</v>
      </c>
      <c r="B4" s="12" t="s">
        <v>140</v>
      </c>
      <c r="C4" s="12" t="s">
        <v>138</v>
      </c>
      <c r="D4" s="12" t="s">
        <v>141</v>
      </c>
      <c r="E4" s="12" t="s">
        <v>142</v>
      </c>
      <c r="F4" s="12" t="s">
        <v>373</v>
      </c>
      <c r="G4" s="12" t="s">
        <v>374</v>
      </c>
      <c r="H4" s="12" t="s">
        <v>29</v>
      </c>
      <c r="I4" s="12" t="s">
        <v>375</v>
      </c>
      <c r="J4" s="12"/>
      <c r="K4" s="12"/>
    </row>
    <row r="5" ht="18.75" customHeight="1" spans="1:11">
      <c r="A5" s="12"/>
      <c r="B5" s="12"/>
      <c r="C5" s="12"/>
      <c r="D5" s="12"/>
      <c r="E5" s="12"/>
      <c r="F5" s="12"/>
      <c r="G5" s="12"/>
      <c r="H5" s="12"/>
      <c r="I5" s="12" t="s">
        <v>32</v>
      </c>
      <c r="J5" s="12" t="s">
        <v>33</v>
      </c>
      <c r="K5" s="12" t="s">
        <v>34</v>
      </c>
    </row>
    <row r="6" ht="22.65" customHeight="1" spans="1:1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ht="18.75" customHeight="1" spans="1:11">
      <c r="A7" s="13" t="s">
        <v>42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ht="20.25" customHeight="1" spans="1:11">
      <c r="A8" s="14"/>
      <c r="B8" s="15"/>
      <c r="C8" s="14"/>
      <c r="D8" s="14"/>
      <c r="E8" s="14"/>
      <c r="F8" s="14"/>
      <c r="G8" s="14"/>
      <c r="H8" s="16"/>
      <c r="I8" s="16"/>
      <c r="J8" s="16"/>
      <c r="K8" s="16"/>
    </row>
    <row r="9" ht="20.25" customHeight="1" spans="1:11">
      <c r="A9" s="14"/>
      <c r="B9" s="15"/>
      <c r="C9" s="14"/>
      <c r="D9" s="14"/>
      <c r="E9" s="14"/>
      <c r="F9" s="14"/>
      <c r="G9" s="14"/>
      <c r="H9" s="16"/>
      <c r="I9" s="16"/>
      <c r="J9" s="16"/>
      <c r="K9" s="16"/>
    </row>
    <row r="10" ht="20.25" customHeight="1" spans="1:11">
      <c r="A10" s="17" t="s">
        <v>29</v>
      </c>
      <c r="B10" s="17"/>
      <c r="C10" s="17"/>
      <c r="D10" s="17"/>
      <c r="E10" s="17"/>
      <c r="F10" s="17"/>
      <c r="G10" s="17"/>
      <c r="H10" s="16"/>
      <c r="I10" s="16"/>
      <c r="J10" s="16"/>
      <c r="K10" s="16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1"/>
  <sheetViews>
    <sheetView showZeros="0" workbookViewId="0">
      <selection activeCell="A1" sqref="A1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ht="18.75" customHeight="1" spans="1:7">
      <c r="A1" s="1"/>
      <c r="B1" s="1"/>
      <c r="C1" s="1"/>
      <c r="D1" s="1"/>
      <c r="E1" s="2"/>
      <c r="F1" s="2"/>
      <c r="G1" s="2" t="s">
        <v>376</v>
      </c>
    </row>
    <row r="2" ht="45" customHeight="1" spans="1:7">
      <c r="A2" s="3" t="s">
        <v>377</v>
      </c>
      <c r="B2" s="3"/>
      <c r="C2" s="3"/>
      <c r="D2" s="3"/>
      <c r="E2" s="3"/>
      <c r="F2" s="3"/>
      <c r="G2" s="3"/>
    </row>
    <row r="3" ht="24.15" customHeight="1" spans="1:7">
      <c r="A3" s="4" t="str">
        <f>"单位名称："&amp;"通海县杞麓湖管理局"</f>
        <v>单位名称：通海县杞麓湖管理局</v>
      </c>
      <c r="B3" s="4"/>
      <c r="C3" s="4"/>
      <c r="D3" s="4"/>
      <c r="E3" s="5"/>
      <c r="F3" s="5"/>
      <c r="G3" s="5" t="s">
        <v>26</v>
      </c>
    </row>
    <row r="4" ht="18.75" customHeight="1" spans="1:7">
      <c r="A4" s="6" t="s">
        <v>138</v>
      </c>
      <c r="B4" s="6" t="s">
        <v>222</v>
      </c>
      <c r="C4" s="6" t="s">
        <v>140</v>
      </c>
      <c r="D4" s="6" t="s">
        <v>378</v>
      </c>
      <c r="E4" s="6" t="s">
        <v>32</v>
      </c>
      <c r="F4" s="6"/>
      <c r="G4" s="6"/>
    </row>
    <row r="5" ht="18.75" customHeight="1" spans="1:7">
      <c r="A5" s="6"/>
      <c r="B5" s="6"/>
      <c r="C5" s="6"/>
      <c r="D5" s="6"/>
      <c r="E5" s="6">
        <v>2025</v>
      </c>
      <c r="F5" s="6">
        <v>2026</v>
      </c>
      <c r="G5" s="6">
        <v>2027</v>
      </c>
    </row>
    <row r="6" ht="22.65" customHeight="1" spans="1:7">
      <c r="A6" s="6"/>
      <c r="B6" s="6"/>
      <c r="C6" s="6"/>
      <c r="D6" s="6"/>
      <c r="E6" s="6"/>
      <c r="F6" s="6"/>
      <c r="G6" s="6"/>
    </row>
    <row r="7" ht="18.75" customHeight="1" spans="1:7">
      <c r="A7" s="7" t="s">
        <v>42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ht="20.25" customHeight="1" spans="1:7">
      <c r="A8" s="8" t="s">
        <v>52</v>
      </c>
      <c r="B8" s="8" t="s">
        <v>226</v>
      </c>
      <c r="C8" s="9" t="s">
        <v>225</v>
      </c>
      <c r="D8" s="8" t="s">
        <v>379</v>
      </c>
      <c r="E8" s="10">
        <v>2.8104</v>
      </c>
      <c r="F8" s="10"/>
      <c r="G8" s="10"/>
    </row>
    <row r="9" ht="20.25" customHeight="1" spans="1:7">
      <c r="A9" s="8" t="s">
        <v>52</v>
      </c>
      <c r="B9" s="8" t="s">
        <v>229</v>
      </c>
      <c r="C9" s="9" t="s">
        <v>228</v>
      </c>
      <c r="D9" s="8" t="s">
        <v>379</v>
      </c>
      <c r="E9" s="10">
        <v>213.51</v>
      </c>
      <c r="F9" s="10"/>
      <c r="G9" s="10"/>
    </row>
    <row r="10" ht="20.25" customHeight="1" spans="1:7">
      <c r="A10" s="8" t="s">
        <v>52</v>
      </c>
      <c r="B10" s="8" t="s">
        <v>229</v>
      </c>
      <c r="C10" s="9" t="s">
        <v>233</v>
      </c>
      <c r="D10" s="8" t="s">
        <v>379</v>
      </c>
      <c r="E10" s="10">
        <v>10</v>
      </c>
      <c r="F10" s="10"/>
      <c r="G10" s="10"/>
    </row>
    <row r="11" ht="20.25" customHeight="1" spans="1:7">
      <c r="A11" s="11" t="s">
        <v>29</v>
      </c>
      <c r="B11" s="11"/>
      <c r="C11" s="11"/>
      <c r="D11" s="11"/>
      <c r="E11" s="10">
        <v>226.3204</v>
      </c>
      <c r="F11" s="10"/>
      <c r="G11" s="10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selection activeCell="A1" sqref="A1"/>
    </sheetView>
  </sheetViews>
  <sheetFormatPr defaultColWidth="8.85" defaultRowHeight="15" customHeight="1"/>
  <cols>
    <col min="1" max="1" width="25.275" customWidth="1"/>
    <col min="2" max="2" width="29.9833333333333" customWidth="1"/>
    <col min="3" max="20" width="17.1416666666667" customWidth="1"/>
  </cols>
  <sheetData>
    <row r="1" ht="18.75" customHeight="1" spans="1:20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 t="s">
        <v>24</v>
      </c>
    </row>
    <row r="2" ht="37.5" customHeight="1" spans="1:20">
      <c r="A2" s="3" t="s">
        <v>25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8.75" customHeight="1" spans="1:20">
      <c r="A3" s="4" t="str">
        <f>"单位名称："&amp;"通海县杞麓湖管理局"</f>
        <v>单位名称：通海县杞麓湖管理局</v>
      </c>
      <c r="B3" s="4"/>
      <c r="C3" s="4"/>
      <c r="D3" s="4"/>
      <c r="E3" s="50"/>
      <c r="F3" s="50"/>
      <c r="G3" s="50"/>
      <c r="H3" s="50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 t="s">
        <v>26</v>
      </c>
    </row>
    <row r="4" ht="18.75" customHeight="1" spans="1:20">
      <c r="A4" s="12" t="s">
        <v>27</v>
      </c>
      <c r="B4" s="68" t="s">
        <v>28</v>
      </c>
      <c r="C4" s="68" t="s">
        <v>29</v>
      </c>
      <c r="D4" s="68" t="s">
        <v>30</v>
      </c>
      <c r="E4" s="68"/>
      <c r="F4" s="68"/>
      <c r="G4" s="68"/>
      <c r="H4" s="68"/>
      <c r="I4" s="68"/>
      <c r="J4" s="71"/>
      <c r="K4" s="71"/>
      <c r="L4" s="71"/>
      <c r="M4" s="71"/>
      <c r="N4" s="71"/>
      <c r="O4" s="68" t="s">
        <v>20</v>
      </c>
      <c r="P4" s="68"/>
      <c r="Q4" s="68"/>
      <c r="R4" s="68"/>
      <c r="S4" s="68"/>
      <c r="T4" s="68"/>
    </row>
    <row r="5" ht="18.75" customHeight="1" spans="1:20">
      <c r="A5" s="12"/>
      <c r="B5" s="68"/>
      <c r="C5" s="68"/>
      <c r="D5" s="69" t="s">
        <v>31</v>
      </c>
      <c r="E5" s="69" t="s">
        <v>32</v>
      </c>
      <c r="F5" s="69" t="s">
        <v>33</v>
      </c>
      <c r="G5" s="69" t="s">
        <v>34</v>
      </c>
      <c r="H5" s="69" t="s">
        <v>35</v>
      </c>
      <c r="I5" s="72" t="s">
        <v>36</v>
      </c>
      <c r="J5" s="73"/>
      <c r="K5" s="73"/>
      <c r="L5" s="73"/>
      <c r="M5" s="73"/>
      <c r="N5" s="73"/>
      <c r="O5" s="72" t="s">
        <v>31</v>
      </c>
      <c r="P5" s="72" t="s">
        <v>32</v>
      </c>
      <c r="Q5" s="72" t="s">
        <v>33</v>
      </c>
      <c r="R5" s="72" t="s">
        <v>34</v>
      </c>
      <c r="S5" s="72" t="s">
        <v>35</v>
      </c>
      <c r="T5" s="72" t="s">
        <v>36</v>
      </c>
    </row>
    <row r="6" ht="18.75" customHeight="1" spans="1:20">
      <c r="A6" s="12"/>
      <c r="B6" s="68"/>
      <c r="C6" s="68"/>
      <c r="D6" s="69"/>
      <c r="E6" s="69"/>
      <c r="F6" s="69"/>
      <c r="G6" s="69"/>
      <c r="H6" s="69"/>
      <c r="I6" s="72" t="s">
        <v>31</v>
      </c>
      <c r="J6" s="72" t="s">
        <v>37</v>
      </c>
      <c r="K6" s="72" t="s">
        <v>38</v>
      </c>
      <c r="L6" s="72" t="s">
        <v>39</v>
      </c>
      <c r="M6" s="72" t="s">
        <v>40</v>
      </c>
      <c r="N6" s="72" t="s">
        <v>41</v>
      </c>
      <c r="O6" s="72"/>
      <c r="P6" s="72"/>
      <c r="Q6" s="72"/>
      <c r="R6" s="72"/>
      <c r="S6" s="72"/>
      <c r="T6" s="72"/>
    </row>
    <row r="7" ht="18.75" customHeight="1" spans="1:20">
      <c r="A7" s="70" t="s">
        <v>42</v>
      </c>
      <c r="B7" s="13" t="s">
        <v>43</v>
      </c>
      <c r="C7" s="13" t="s">
        <v>44</v>
      </c>
      <c r="D7" s="13" t="s">
        <v>45</v>
      </c>
      <c r="E7" s="70" t="s">
        <v>46</v>
      </c>
      <c r="F7" s="13" t="s">
        <v>47</v>
      </c>
      <c r="G7" s="13" t="s">
        <v>48</v>
      </c>
      <c r="H7" s="70" t="s">
        <v>49</v>
      </c>
      <c r="I7" s="13" t="s">
        <v>50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  <c r="T7" s="13">
        <v>20</v>
      </c>
    </row>
    <row r="8" ht="20.25" customHeight="1" spans="1:20">
      <c r="A8" s="15" t="s">
        <v>51</v>
      </c>
      <c r="B8" s="15" t="s">
        <v>52</v>
      </c>
      <c r="C8" s="16">
        <v>746.469402</v>
      </c>
      <c r="D8" s="16">
        <v>746.469402</v>
      </c>
      <c r="E8" s="16">
        <v>746.469402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ht="20.25" customHeight="1" spans="1:20">
      <c r="A9" s="61" t="s">
        <v>53</v>
      </c>
      <c r="B9" s="61" t="s">
        <v>52</v>
      </c>
      <c r="C9" s="16">
        <v>746.469402</v>
      </c>
      <c r="D9" s="16">
        <v>746.469402</v>
      </c>
      <c r="E9" s="16">
        <v>746.469402</v>
      </c>
      <c r="F9" s="16"/>
      <c r="G9" s="16"/>
      <c r="H9" s="16"/>
      <c r="I9" s="16"/>
      <c r="J9" s="16"/>
      <c r="K9" s="16"/>
      <c r="L9" s="16"/>
      <c r="M9" s="16"/>
      <c r="N9" s="16"/>
      <c r="O9" s="22"/>
      <c r="P9" s="22"/>
      <c r="Q9" s="22"/>
      <c r="R9" s="22"/>
      <c r="S9" s="22"/>
      <c r="T9" s="22"/>
    </row>
    <row r="10" ht="20.25" customHeight="1" spans="1:20">
      <c r="A10" s="44" t="s">
        <v>29</v>
      </c>
      <c r="B10" s="44"/>
      <c r="C10" s="16">
        <v>746.469402</v>
      </c>
      <c r="D10" s="16">
        <v>746.469402</v>
      </c>
      <c r="E10" s="16">
        <v>746.469402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</sheetData>
  <mergeCells count="20">
    <mergeCell ref="A2:T2"/>
    <mergeCell ref="A3:D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8"/>
  <sheetViews>
    <sheetView showZeros="0" workbookViewId="0">
      <selection activeCell="A1" sqref="A1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ht="18.75" customHeight="1" spans="1:1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 t="s">
        <v>54</v>
      </c>
    </row>
    <row r="2" ht="37.5" customHeight="1" spans="1:15">
      <c r="A2" s="3" t="s">
        <v>55</v>
      </c>
      <c r="B2" s="3"/>
      <c r="C2" s="3"/>
      <c r="D2" s="3"/>
      <c r="E2" s="3"/>
      <c r="F2" s="3"/>
      <c r="G2" s="3"/>
      <c r="H2" s="3"/>
      <c r="I2" s="3"/>
      <c r="J2" s="3"/>
      <c r="K2" s="49"/>
      <c r="L2" s="49"/>
      <c r="M2" s="49"/>
      <c r="N2" s="49"/>
      <c r="O2" s="49"/>
    </row>
    <row r="3" ht="18.75" customHeight="1" spans="1:15">
      <c r="A3" s="40" t="str">
        <f>"单位名称："&amp;"通海县杞麓湖管理局"</f>
        <v>单位名称：通海县杞麓湖管理局</v>
      </c>
      <c r="B3" s="40"/>
      <c r="C3" s="40"/>
      <c r="D3" s="40"/>
      <c r="E3" s="40"/>
      <c r="F3" s="40"/>
      <c r="G3" s="40"/>
      <c r="H3" s="40"/>
      <c r="I3" s="40"/>
      <c r="J3" s="2"/>
      <c r="K3" s="2"/>
      <c r="L3" s="2"/>
      <c r="M3" s="2"/>
      <c r="N3" s="2"/>
      <c r="O3" s="2" t="s">
        <v>26</v>
      </c>
    </row>
    <row r="4" ht="18.75" customHeight="1" spans="1:15">
      <c r="A4" s="12" t="s">
        <v>56</v>
      </c>
      <c r="B4" s="12" t="s">
        <v>57</v>
      </c>
      <c r="C4" s="43" t="s">
        <v>29</v>
      </c>
      <c r="D4" s="43" t="s">
        <v>32</v>
      </c>
      <c r="E4" s="43"/>
      <c r="F4" s="43"/>
      <c r="G4" s="12" t="s">
        <v>33</v>
      </c>
      <c r="H4" s="43" t="s">
        <v>34</v>
      </c>
      <c r="I4" s="12" t="s">
        <v>58</v>
      </c>
      <c r="J4" s="43" t="s">
        <v>36</v>
      </c>
      <c r="K4" s="43"/>
      <c r="L4" s="43"/>
      <c r="M4" s="43"/>
      <c r="N4" s="43"/>
      <c r="O4" s="43"/>
    </row>
    <row r="5" ht="18.75" customHeight="1" spans="1:15">
      <c r="A5" s="12"/>
      <c r="B5" s="12"/>
      <c r="C5" s="43"/>
      <c r="D5" s="43" t="s">
        <v>31</v>
      </c>
      <c r="E5" s="43" t="s">
        <v>59</v>
      </c>
      <c r="F5" s="43" t="s">
        <v>60</v>
      </c>
      <c r="G5" s="12"/>
      <c r="H5" s="43"/>
      <c r="I5" s="12"/>
      <c r="J5" s="43" t="s">
        <v>31</v>
      </c>
      <c r="K5" s="43" t="s">
        <v>61</v>
      </c>
      <c r="L5" s="13" t="s">
        <v>62</v>
      </c>
      <c r="M5" s="13" t="s">
        <v>63</v>
      </c>
      <c r="N5" s="13" t="s">
        <v>64</v>
      </c>
      <c r="O5" s="13" t="s">
        <v>65</v>
      </c>
    </row>
    <row r="6" ht="18.75" customHeight="1" spans="1:15">
      <c r="A6" s="13" t="s">
        <v>42</v>
      </c>
      <c r="B6" s="13" t="s">
        <v>43</v>
      </c>
      <c r="C6" s="13" t="s">
        <v>44</v>
      </c>
      <c r="D6" s="13" t="s">
        <v>45</v>
      </c>
      <c r="E6" s="13" t="s">
        <v>46</v>
      </c>
      <c r="F6" s="13" t="s">
        <v>47</v>
      </c>
      <c r="G6" s="13" t="s">
        <v>48</v>
      </c>
      <c r="H6" s="13" t="s">
        <v>49</v>
      </c>
      <c r="I6" s="13" t="s">
        <v>50</v>
      </c>
      <c r="J6" s="13" t="s">
        <v>66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</row>
    <row r="7" ht="20.25" customHeight="1" spans="1:15">
      <c r="A7" s="15" t="s">
        <v>67</v>
      </c>
      <c r="B7" s="15" t="s">
        <v>68</v>
      </c>
      <c r="C7" s="16">
        <v>64.538496</v>
      </c>
      <c r="D7" s="16">
        <v>64.538496</v>
      </c>
      <c r="E7" s="16">
        <v>61.728096</v>
      </c>
      <c r="F7" s="16">
        <v>2.8104</v>
      </c>
      <c r="G7" s="16"/>
      <c r="H7" s="16"/>
      <c r="I7" s="16"/>
      <c r="J7" s="16"/>
      <c r="K7" s="16"/>
      <c r="L7" s="16"/>
      <c r="M7" s="16"/>
      <c r="N7" s="16"/>
      <c r="O7" s="16"/>
    </row>
    <row r="8" ht="20.25" customHeight="1" spans="1:15">
      <c r="A8" s="61" t="s">
        <v>69</v>
      </c>
      <c r="B8" s="61" t="s">
        <v>70</v>
      </c>
      <c r="C8" s="16">
        <v>61.728096</v>
      </c>
      <c r="D8" s="16">
        <v>61.728096</v>
      </c>
      <c r="E8" s="16">
        <v>61.728096</v>
      </c>
      <c r="F8" s="16"/>
      <c r="G8" s="16"/>
      <c r="H8" s="16"/>
      <c r="I8" s="16"/>
      <c r="J8" s="16"/>
      <c r="K8" s="16"/>
      <c r="L8" s="16"/>
      <c r="M8" s="16"/>
      <c r="N8" s="16"/>
      <c r="O8" s="16"/>
    </row>
    <row r="9" ht="20.25" customHeight="1" spans="1:15">
      <c r="A9" s="62" t="s">
        <v>71</v>
      </c>
      <c r="B9" s="62" t="s">
        <v>72</v>
      </c>
      <c r="C9" s="16">
        <v>15.84</v>
      </c>
      <c r="D9" s="16">
        <v>15.84</v>
      </c>
      <c r="E9" s="16">
        <v>15.84</v>
      </c>
      <c r="F9" s="16"/>
      <c r="G9" s="16"/>
      <c r="H9" s="16"/>
      <c r="I9" s="16"/>
      <c r="J9" s="16"/>
      <c r="K9" s="16"/>
      <c r="L9" s="16"/>
      <c r="M9" s="16"/>
      <c r="N9" s="16"/>
      <c r="O9" s="16"/>
    </row>
    <row r="10" ht="20.25" customHeight="1" spans="1:15">
      <c r="A10" s="62" t="s">
        <v>73</v>
      </c>
      <c r="B10" s="62" t="s">
        <v>74</v>
      </c>
      <c r="C10" s="16">
        <v>45.888096</v>
      </c>
      <c r="D10" s="16">
        <v>45.888096</v>
      </c>
      <c r="E10" s="16">
        <v>45.888096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ht="20.25" customHeight="1" spans="1:15">
      <c r="A11" s="61" t="s">
        <v>75</v>
      </c>
      <c r="B11" s="61" t="s">
        <v>76</v>
      </c>
      <c r="C11" s="16">
        <v>2.8104</v>
      </c>
      <c r="D11" s="16">
        <v>2.8104</v>
      </c>
      <c r="E11" s="16"/>
      <c r="F11" s="16">
        <v>2.8104</v>
      </c>
      <c r="G11" s="16"/>
      <c r="H11" s="16"/>
      <c r="I11" s="16"/>
      <c r="J11" s="16"/>
      <c r="K11" s="16"/>
      <c r="L11" s="16"/>
      <c r="M11" s="16"/>
      <c r="N11" s="16"/>
      <c r="O11" s="16"/>
    </row>
    <row r="12" ht="20.25" customHeight="1" spans="1:15">
      <c r="A12" s="62" t="s">
        <v>77</v>
      </c>
      <c r="B12" s="62" t="s">
        <v>78</v>
      </c>
      <c r="C12" s="16">
        <v>2.8104</v>
      </c>
      <c r="D12" s="16">
        <v>2.8104</v>
      </c>
      <c r="E12" s="16"/>
      <c r="F12" s="16">
        <v>2.8104</v>
      </c>
      <c r="G12" s="16"/>
      <c r="H12" s="16"/>
      <c r="I12" s="16"/>
      <c r="J12" s="16"/>
      <c r="K12" s="16"/>
      <c r="L12" s="16"/>
      <c r="M12" s="16"/>
      <c r="N12" s="16"/>
      <c r="O12" s="16"/>
    </row>
    <row r="13" ht="20.25" customHeight="1" spans="1:15">
      <c r="A13" s="15" t="s">
        <v>79</v>
      </c>
      <c r="B13" s="15" t="s">
        <v>80</v>
      </c>
      <c r="C13" s="16">
        <v>41.191964</v>
      </c>
      <c r="D13" s="16">
        <v>41.191964</v>
      </c>
      <c r="E13" s="16">
        <v>41.191964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ht="20.25" customHeight="1" spans="1:15">
      <c r="A14" s="61" t="s">
        <v>81</v>
      </c>
      <c r="B14" s="61" t="s">
        <v>82</v>
      </c>
      <c r="C14" s="16">
        <v>41.191964</v>
      </c>
      <c r="D14" s="16">
        <v>41.191964</v>
      </c>
      <c r="E14" s="16">
        <v>41.191964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ht="20.25" customHeight="1" spans="1:15">
      <c r="A15" s="62" t="s">
        <v>83</v>
      </c>
      <c r="B15" s="62" t="s">
        <v>84</v>
      </c>
      <c r="C15" s="16">
        <v>14.508682</v>
      </c>
      <c r="D15" s="16">
        <v>14.508682</v>
      </c>
      <c r="E15" s="16">
        <v>14.508682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ht="20.25" customHeight="1" spans="1:15">
      <c r="A16" s="62" t="s">
        <v>85</v>
      </c>
      <c r="B16" s="62" t="s">
        <v>86</v>
      </c>
      <c r="C16" s="16">
        <v>9.295768</v>
      </c>
      <c r="D16" s="16">
        <v>9.295768</v>
      </c>
      <c r="E16" s="16">
        <v>9.295768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ht="20.25" customHeight="1" spans="1:15">
      <c r="A17" s="62" t="s">
        <v>87</v>
      </c>
      <c r="B17" s="62" t="s">
        <v>88</v>
      </c>
      <c r="C17" s="16">
        <v>14.920972</v>
      </c>
      <c r="D17" s="16">
        <v>14.920972</v>
      </c>
      <c r="E17" s="16">
        <v>14.920972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ht="20.25" customHeight="1" spans="1:15">
      <c r="A18" s="62" t="s">
        <v>89</v>
      </c>
      <c r="B18" s="62" t="s">
        <v>90</v>
      </c>
      <c r="C18" s="16">
        <v>2.466542</v>
      </c>
      <c r="D18" s="16">
        <v>2.466542</v>
      </c>
      <c r="E18" s="16">
        <v>2.466542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ht="20.25" customHeight="1" spans="1:15">
      <c r="A19" s="15" t="s">
        <v>91</v>
      </c>
      <c r="B19" s="15" t="s">
        <v>92</v>
      </c>
      <c r="C19" s="16">
        <v>213.51</v>
      </c>
      <c r="D19" s="16">
        <v>213.51</v>
      </c>
      <c r="E19" s="16"/>
      <c r="F19" s="16">
        <v>213.51</v>
      </c>
      <c r="G19" s="16"/>
      <c r="H19" s="16"/>
      <c r="I19" s="16"/>
      <c r="J19" s="16"/>
      <c r="K19" s="16"/>
      <c r="L19" s="16"/>
      <c r="M19" s="16"/>
      <c r="N19" s="16"/>
      <c r="O19" s="16"/>
    </row>
    <row r="20" ht="20.25" customHeight="1" spans="1:15">
      <c r="A20" s="61" t="s">
        <v>93</v>
      </c>
      <c r="B20" s="61" t="s">
        <v>94</v>
      </c>
      <c r="C20" s="16">
        <v>213.51</v>
      </c>
      <c r="D20" s="16">
        <v>213.51</v>
      </c>
      <c r="E20" s="16"/>
      <c r="F20" s="16">
        <v>213.51</v>
      </c>
      <c r="G20" s="16"/>
      <c r="H20" s="16"/>
      <c r="I20" s="16"/>
      <c r="J20" s="16"/>
      <c r="K20" s="16"/>
      <c r="L20" s="16"/>
      <c r="M20" s="16"/>
      <c r="N20" s="16"/>
      <c r="O20" s="16"/>
    </row>
    <row r="21" ht="20.25" customHeight="1" spans="1:15">
      <c r="A21" s="62" t="s">
        <v>95</v>
      </c>
      <c r="B21" s="62" t="s">
        <v>96</v>
      </c>
      <c r="C21" s="16">
        <v>213.51</v>
      </c>
      <c r="D21" s="16">
        <v>213.51</v>
      </c>
      <c r="E21" s="16"/>
      <c r="F21" s="16">
        <v>213.51</v>
      </c>
      <c r="G21" s="16"/>
      <c r="H21" s="16"/>
      <c r="I21" s="16"/>
      <c r="J21" s="16"/>
      <c r="K21" s="16"/>
      <c r="L21" s="16"/>
      <c r="M21" s="16"/>
      <c r="N21" s="16"/>
      <c r="O21" s="16"/>
    </row>
    <row r="22" ht="20.25" customHeight="1" spans="1:15">
      <c r="A22" s="15" t="s">
        <v>97</v>
      </c>
      <c r="B22" s="15" t="s">
        <v>98</v>
      </c>
      <c r="C22" s="16">
        <v>389.718142</v>
      </c>
      <c r="D22" s="16">
        <v>389.718142</v>
      </c>
      <c r="E22" s="16">
        <v>379.718142</v>
      </c>
      <c r="F22" s="16">
        <v>10</v>
      </c>
      <c r="G22" s="16"/>
      <c r="H22" s="16"/>
      <c r="I22" s="16"/>
      <c r="J22" s="16"/>
      <c r="K22" s="16"/>
      <c r="L22" s="16"/>
      <c r="M22" s="16"/>
      <c r="N22" s="16"/>
      <c r="O22" s="16"/>
    </row>
    <row r="23" ht="20.25" customHeight="1" spans="1:15">
      <c r="A23" s="61" t="s">
        <v>99</v>
      </c>
      <c r="B23" s="61" t="s">
        <v>100</v>
      </c>
      <c r="C23" s="16">
        <v>389.718142</v>
      </c>
      <c r="D23" s="16">
        <v>389.718142</v>
      </c>
      <c r="E23" s="16">
        <v>379.718142</v>
      </c>
      <c r="F23" s="16">
        <v>10</v>
      </c>
      <c r="G23" s="16"/>
      <c r="H23" s="16"/>
      <c r="I23" s="16"/>
      <c r="J23" s="16"/>
      <c r="K23" s="16"/>
      <c r="L23" s="16"/>
      <c r="M23" s="16"/>
      <c r="N23" s="16"/>
      <c r="O23" s="16"/>
    </row>
    <row r="24" ht="20.25" customHeight="1" spans="1:15">
      <c r="A24" s="62" t="s">
        <v>101</v>
      </c>
      <c r="B24" s="62" t="s">
        <v>102</v>
      </c>
      <c r="C24" s="16">
        <v>389.718142</v>
      </c>
      <c r="D24" s="16">
        <v>389.718142</v>
      </c>
      <c r="E24" s="16">
        <v>379.718142</v>
      </c>
      <c r="F24" s="16">
        <v>10</v>
      </c>
      <c r="G24" s="16"/>
      <c r="H24" s="16"/>
      <c r="I24" s="16"/>
      <c r="J24" s="16"/>
      <c r="K24" s="16"/>
      <c r="L24" s="16"/>
      <c r="M24" s="16"/>
      <c r="N24" s="16"/>
      <c r="O24" s="16"/>
    </row>
    <row r="25" ht="20.25" customHeight="1" spans="1:15">
      <c r="A25" s="15" t="s">
        <v>103</v>
      </c>
      <c r="B25" s="15" t="s">
        <v>104</v>
      </c>
      <c r="C25" s="16">
        <v>37.5108</v>
      </c>
      <c r="D25" s="16">
        <v>37.5108</v>
      </c>
      <c r="E25" s="16">
        <v>37.5108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ht="20.25" customHeight="1" spans="1:15">
      <c r="A26" s="61" t="s">
        <v>105</v>
      </c>
      <c r="B26" s="61" t="s">
        <v>106</v>
      </c>
      <c r="C26" s="16">
        <v>37.5108</v>
      </c>
      <c r="D26" s="16">
        <v>37.5108</v>
      </c>
      <c r="E26" s="16">
        <v>37.5108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ht="20.25" customHeight="1" spans="1:15">
      <c r="A27" s="62" t="s">
        <v>107</v>
      </c>
      <c r="B27" s="62" t="s">
        <v>108</v>
      </c>
      <c r="C27" s="16">
        <v>37.5108</v>
      </c>
      <c r="D27" s="16">
        <v>37.5108</v>
      </c>
      <c r="E27" s="16">
        <v>37.5108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ht="20.25" customHeight="1" spans="1:15">
      <c r="A28" s="44" t="s">
        <v>109</v>
      </c>
      <c r="B28" s="44"/>
      <c r="C28" s="16">
        <v>746.469402</v>
      </c>
      <c r="D28" s="16">
        <v>746.469402</v>
      </c>
      <c r="E28" s="16">
        <v>520.149002</v>
      </c>
      <c r="F28" s="16">
        <v>226.3204</v>
      </c>
      <c r="G28" s="16"/>
      <c r="H28" s="16"/>
      <c r="I28" s="16"/>
      <c r="J28" s="16"/>
      <c r="K28" s="16"/>
      <c r="L28" s="16"/>
      <c r="M28" s="16"/>
      <c r="N28" s="16"/>
      <c r="O28" s="16"/>
    </row>
  </sheetData>
  <mergeCells count="11">
    <mergeCell ref="A2:O2"/>
    <mergeCell ref="A3:I3"/>
    <mergeCell ref="D4:F4"/>
    <mergeCell ref="J4:O4"/>
    <mergeCell ref="A28:B28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selection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110</v>
      </c>
    </row>
    <row r="2" ht="45" customHeight="1" spans="1:4">
      <c r="A2" s="3" t="s">
        <v>111</v>
      </c>
      <c r="B2" s="3"/>
      <c r="C2" s="3"/>
      <c r="D2" s="3"/>
    </row>
    <row r="3" ht="18.75" customHeight="1" spans="1:4">
      <c r="A3" s="4" t="str">
        <f>"单位名称："&amp;"通海县杞麓湖管理局"</f>
        <v>单位名称：通海县杞麓湖管理局</v>
      </c>
      <c r="B3" s="4"/>
      <c r="C3" s="63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112</v>
      </c>
      <c r="C5" s="7" t="s">
        <v>113</v>
      </c>
      <c r="D5" s="7" t="s">
        <v>112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114</v>
      </c>
      <c r="B7" s="16">
        <v>746.469402</v>
      </c>
      <c r="C7" s="14" t="s">
        <v>115</v>
      </c>
      <c r="D7" s="16">
        <v>746.469402</v>
      </c>
    </row>
    <row r="8" ht="22.5" customHeight="1" spans="1:4">
      <c r="A8" s="14" t="s">
        <v>116</v>
      </c>
      <c r="B8" s="16">
        <v>746.469402</v>
      </c>
      <c r="C8" s="14" t="str">
        <f>"（"&amp;"一"&amp;"）"&amp;"社会保障和就业支出"</f>
        <v>（一）社会保障和就业支出</v>
      </c>
      <c r="D8" s="16">
        <v>64.538496</v>
      </c>
    </row>
    <row r="9" ht="22.5" customHeight="1" spans="1:4">
      <c r="A9" s="14" t="s">
        <v>117</v>
      </c>
      <c r="B9" s="16"/>
      <c r="C9" s="14" t="str">
        <f>"（"&amp;"二"&amp;"）"&amp;"卫生健康支出"</f>
        <v>（二）卫生健康支出</v>
      </c>
      <c r="D9" s="16">
        <v>41.191964</v>
      </c>
    </row>
    <row r="10" ht="22.5" customHeight="1" spans="1:4">
      <c r="A10" s="14" t="s">
        <v>118</v>
      </c>
      <c r="B10" s="16"/>
      <c r="C10" s="14" t="str">
        <f>"（"&amp;"三"&amp;"）"&amp;"节能环保支出"</f>
        <v>（三）节能环保支出</v>
      </c>
      <c r="D10" s="16">
        <v>213.51</v>
      </c>
    </row>
    <row r="11" ht="22.5" customHeight="1" spans="1:4">
      <c r="A11" s="14" t="s">
        <v>119</v>
      </c>
      <c r="B11" s="16"/>
      <c r="C11" s="14" t="str">
        <f>"（"&amp;"四"&amp;"）"&amp;"农林水支出"</f>
        <v>（四）农林水支出</v>
      </c>
      <c r="D11" s="16">
        <v>389.718142</v>
      </c>
    </row>
    <row r="12" ht="22.5" customHeight="1" spans="1:4">
      <c r="A12" s="14" t="s">
        <v>116</v>
      </c>
      <c r="B12" s="16"/>
      <c r="C12" s="14" t="str">
        <f>"（"&amp;"五"&amp;"）"&amp;"住房保障支出"</f>
        <v>（五）住房保障支出</v>
      </c>
      <c r="D12" s="16">
        <v>37.5108</v>
      </c>
    </row>
    <row r="13" ht="22.5" customHeight="1" spans="1:4">
      <c r="A13" s="14" t="s">
        <v>117</v>
      </c>
      <c r="B13" s="16"/>
      <c r="C13" s="14"/>
      <c r="D13" s="16"/>
    </row>
    <row r="14" ht="22.5" customHeight="1" spans="1:4">
      <c r="A14" s="14" t="s">
        <v>118</v>
      </c>
      <c r="B14" s="16"/>
      <c r="C14" s="14"/>
      <c r="D14" s="16"/>
    </row>
    <row r="15" ht="22.5" customHeight="1" spans="1:4">
      <c r="A15" s="64"/>
      <c r="B15" s="16"/>
      <c r="C15" s="14" t="s">
        <v>120</v>
      </c>
      <c r="D15" s="16"/>
    </row>
    <row r="16" ht="22.5" customHeight="1" spans="1:4">
      <c r="A16" s="65" t="s">
        <v>121</v>
      </c>
      <c r="B16" s="66">
        <v>746.469402</v>
      </c>
      <c r="C16" s="67" t="s">
        <v>122</v>
      </c>
      <c r="D16" s="66">
        <v>746.469402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8"/>
  <sheetViews>
    <sheetView showZeros="0" topLeftCell="A6" workbookViewId="0">
      <selection activeCell="A1" sqref="A1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ht="18.75" customHeight="1" spans="1:7">
      <c r="A1" s="1"/>
      <c r="B1" s="1"/>
      <c r="C1" s="1"/>
      <c r="D1" s="1"/>
      <c r="E1" s="1"/>
      <c r="F1" s="1"/>
      <c r="G1" s="39" t="s">
        <v>123</v>
      </c>
    </row>
    <row r="2" ht="37.5" customHeight="1" spans="1:7">
      <c r="A2" s="3" t="s">
        <v>124</v>
      </c>
      <c r="B2" s="3"/>
      <c r="C2" s="3"/>
      <c r="D2" s="3"/>
      <c r="E2" s="3"/>
      <c r="F2" s="3"/>
      <c r="G2" s="3"/>
    </row>
    <row r="3" ht="18.75" customHeight="1" spans="1:7">
      <c r="A3" s="40" t="str">
        <f>"单位名称："&amp;"通海县杞麓湖管理局"</f>
        <v>单位名称：通海县杞麓湖管理局</v>
      </c>
      <c r="B3" s="40"/>
      <c r="C3" s="40"/>
      <c r="D3" s="41"/>
      <c r="E3" s="41"/>
      <c r="F3" s="41"/>
      <c r="G3" s="42" t="s">
        <v>26</v>
      </c>
    </row>
    <row r="4" ht="18.75" customHeight="1" spans="1:7">
      <c r="A4" s="12" t="s">
        <v>125</v>
      </c>
      <c r="B4" s="12" t="s">
        <v>57</v>
      </c>
      <c r="C4" s="43" t="s">
        <v>29</v>
      </c>
      <c r="D4" s="43" t="s">
        <v>59</v>
      </c>
      <c r="E4" s="43"/>
      <c r="F4" s="43"/>
      <c r="G4" s="12" t="s">
        <v>60</v>
      </c>
    </row>
    <row r="5" ht="18.75" customHeight="1" spans="1:7">
      <c r="A5" s="12" t="s">
        <v>56</v>
      </c>
      <c r="B5" s="12" t="s">
        <v>57</v>
      </c>
      <c r="C5" s="43"/>
      <c r="D5" s="43" t="s">
        <v>31</v>
      </c>
      <c r="E5" s="43" t="s">
        <v>126</v>
      </c>
      <c r="F5" s="43" t="s">
        <v>127</v>
      </c>
      <c r="G5" s="12"/>
    </row>
    <row r="6" ht="18.75" customHeight="1" spans="1:7">
      <c r="A6" s="13" t="s">
        <v>42</v>
      </c>
      <c r="B6" s="13" t="s">
        <v>43</v>
      </c>
      <c r="C6" s="13" t="s">
        <v>44</v>
      </c>
      <c r="D6" s="13" t="s">
        <v>45</v>
      </c>
      <c r="E6" s="13" t="s">
        <v>46</v>
      </c>
      <c r="F6" s="13" t="s">
        <v>47</v>
      </c>
      <c r="G6" s="13" t="s">
        <v>48</v>
      </c>
    </row>
    <row r="7" ht="20.25" customHeight="1" spans="1:7">
      <c r="A7" s="15" t="s">
        <v>67</v>
      </c>
      <c r="B7" s="15" t="s">
        <v>68</v>
      </c>
      <c r="C7" s="16">
        <v>64.538496</v>
      </c>
      <c r="D7" s="16">
        <v>61.728096</v>
      </c>
      <c r="E7" s="16">
        <v>61.728096</v>
      </c>
      <c r="F7" s="16"/>
      <c r="G7" s="16">
        <v>2.8104</v>
      </c>
    </row>
    <row r="8" ht="20.25" customHeight="1" spans="1:7">
      <c r="A8" s="61" t="s">
        <v>69</v>
      </c>
      <c r="B8" s="61" t="s">
        <v>70</v>
      </c>
      <c r="C8" s="16">
        <v>61.728096</v>
      </c>
      <c r="D8" s="16">
        <v>61.728096</v>
      </c>
      <c r="E8" s="16">
        <v>61.728096</v>
      </c>
      <c r="F8" s="16"/>
      <c r="G8" s="16"/>
    </row>
    <row r="9" ht="20.25" customHeight="1" spans="1:7">
      <c r="A9" s="62" t="s">
        <v>71</v>
      </c>
      <c r="B9" s="62" t="s">
        <v>72</v>
      </c>
      <c r="C9" s="16">
        <v>15.84</v>
      </c>
      <c r="D9" s="16">
        <v>15.84</v>
      </c>
      <c r="E9" s="16">
        <v>15.84</v>
      </c>
      <c r="F9" s="16"/>
      <c r="G9" s="16"/>
    </row>
    <row r="10" ht="20.25" customHeight="1" spans="1:7">
      <c r="A10" s="62" t="s">
        <v>73</v>
      </c>
      <c r="B10" s="62" t="s">
        <v>74</v>
      </c>
      <c r="C10" s="16">
        <v>45.888096</v>
      </c>
      <c r="D10" s="16">
        <v>45.888096</v>
      </c>
      <c r="E10" s="16">
        <v>45.888096</v>
      </c>
      <c r="F10" s="16"/>
      <c r="G10" s="16"/>
    </row>
    <row r="11" ht="20.25" customHeight="1" spans="1:7">
      <c r="A11" s="61" t="s">
        <v>75</v>
      </c>
      <c r="B11" s="61" t="s">
        <v>76</v>
      </c>
      <c r="C11" s="16">
        <v>2.8104</v>
      </c>
      <c r="D11" s="16"/>
      <c r="E11" s="16"/>
      <c r="F11" s="16"/>
      <c r="G11" s="16">
        <v>2.8104</v>
      </c>
    </row>
    <row r="12" ht="20.25" customHeight="1" spans="1:7">
      <c r="A12" s="62" t="s">
        <v>77</v>
      </c>
      <c r="B12" s="62" t="s">
        <v>78</v>
      </c>
      <c r="C12" s="16">
        <v>2.8104</v>
      </c>
      <c r="D12" s="16"/>
      <c r="E12" s="16"/>
      <c r="F12" s="16"/>
      <c r="G12" s="16">
        <v>2.8104</v>
      </c>
    </row>
    <row r="13" ht="20.25" customHeight="1" spans="1:7">
      <c r="A13" s="15" t="s">
        <v>79</v>
      </c>
      <c r="B13" s="15" t="s">
        <v>80</v>
      </c>
      <c r="C13" s="16">
        <v>41.191964</v>
      </c>
      <c r="D13" s="16">
        <v>41.191964</v>
      </c>
      <c r="E13" s="16">
        <v>41.191964</v>
      </c>
      <c r="F13" s="16"/>
      <c r="G13" s="16"/>
    </row>
    <row r="14" ht="20.25" customHeight="1" spans="1:7">
      <c r="A14" s="61" t="s">
        <v>81</v>
      </c>
      <c r="B14" s="61" t="s">
        <v>82</v>
      </c>
      <c r="C14" s="16">
        <v>41.191964</v>
      </c>
      <c r="D14" s="16">
        <v>41.191964</v>
      </c>
      <c r="E14" s="16">
        <v>41.191964</v>
      </c>
      <c r="F14" s="16"/>
      <c r="G14" s="16"/>
    </row>
    <row r="15" ht="20.25" customHeight="1" spans="1:7">
      <c r="A15" s="62" t="s">
        <v>83</v>
      </c>
      <c r="B15" s="62" t="s">
        <v>84</v>
      </c>
      <c r="C15" s="16">
        <v>14.508682</v>
      </c>
      <c r="D15" s="16">
        <v>14.508682</v>
      </c>
      <c r="E15" s="16">
        <v>14.508682</v>
      </c>
      <c r="F15" s="16"/>
      <c r="G15" s="16"/>
    </row>
    <row r="16" ht="20.25" customHeight="1" spans="1:7">
      <c r="A16" s="62" t="s">
        <v>85</v>
      </c>
      <c r="B16" s="62" t="s">
        <v>86</v>
      </c>
      <c r="C16" s="16">
        <v>9.295768</v>
      </c>
      <c r="D16" s="16">
        <v>9.295768</v>
      </c>
      <c r="E16" s="16">
        <v>9.295768</v>
      </c>
      <c r="F16" s="16"/>
      <c r="G16" s="16"/>
    </row>
    <row r="17" ht="20.25" customHeight="1" spans="1:7">
      <c r="A17" s="62" t="s">
        <v>87</v>
      </c>
      <c r="B17" s="62" t="s">
        <v>88</v>
      </c>
      <c r="C17" s="16">
        <v>14.920972</v>
      </c>
      <c r="D17" s="16">
        <v>14.920972</v>
      </c>
      <c r="E17" s="16">
        <v>14.920972</v>
      </c>
      <c r="F17" s="16"/>
      <c r="G17" s="16"/>
    </row>
    <row r="18" ht="20.25" customHeight="1" spans="1:7">
      <c r="A18" s="62" t="s">
        <v>89</v>
      </c>
      <c r="B18" s="62" t="s">
        <v>90</v>
      </c>
      <c r="C18" s="16">
        <v>2.466542</v>
      </c>
      <c r="D18" s="16">
        <v>2.466542</v>
      </c>
      <c r="E18" s="16">
        <v>2.466542</v>
      </c>
      <c r="F18" s="16"/>
      <c r="G18" s="16"/>
    </row>
    <row r="19" ht="20.25" customHeight="1" spans="1:7">
      <c r="A19" s="15" t="s">
        <v>91</v>
      </c>
      <c r="B19" s="15" t="s">
        <v>92</v>
      </c>
      <c r="C19" s="16">
        <v>213.51</v>
      </c>
      <c r="D19" s="16"/>
      <c r="E19" s="16"/>
      <c r="F19" s="16"/>
      <c r="G19" s="16">
        <v>213.51</v>
      </c>
    </row>
    <row r="20" ht="20.25" customHeight="1" spans="1:7">
      <c r="A20" s="61" t="s">
        <v>93</v>
      </c>
      <c r="B20" s="61" t="s">
        <v>94</v>
      </c>
      <c r="C20" s="16">
        <v>213.51</v>
      </c>
      <c r="D20" s="16"/>
      <c r="E20" s="16"/>
      <c r="F20" s="16"/>
      <c r="G20" s="16">
        <v>213.51</v>
      </c>
    </row>
    <row r="21" ht="20.25" customHeight="1" spans="1:7">
      <c r="A21" s="62" t="s">
        <v>95</v>
      </c>
      <c r="B21" s="62" t="s">
        <v>96</v>
      </c>
      <c r="C21" s="16">
        <v>213.51</v>
      </c>
      <c r="D21" s="16"/>
      <c r="E21" s="16"/>
      <c r="F21" s="16"/>
      <c r="G21" s="16">
        <v>213.51</v>
      </c>
    </row>
    <row r="22" ht="20.25" customHeight="1" spans="1:7">
      <c r="A22" s="15" t="s">
        <v>97</v>
      </c>
      <c r="B22" s="15" t="s">
        <v>98</v>
      </c>
      <c r="C22" s="16">
        <v>389.718142</v>
      </c>
      <c r="D22" s="16">
        <v>379.718142</v>
      </c>
      <c r="E22" s="16">
        <v>336.598142</v>
      </c>
      <c r="F22" s="16">
        <v>43.12</v>
      </c>
      <c r="G22" s="16">
        <v>10</v>
      </c>
    </row>
    <row r="23" ht="20.25" customHeight="1" spans="1:7">
      <c r="A23" s="61" t="s">
        <v>99</v>
      </c>
      <c r="B23" s="61" t="s">
        <v>100</v>
      </c>
      <c r="C23" s="16">
        <v>389.718142</v>
      </c>
      <c r="D23" s="16">
        <v>379.718142</v>
      </c>
      <c r="E23" s="16">
        <v>336.598142</v>
      </c>
      <c r="F23" s="16">
        <v>43.12</v>
      </c>
      <c r="G23" s="16">
        <v>10</v>
      </c>
    </row>
    <row r="24" ht="20.25" customHeight="1" spans="1:7">
      <c r="A24" s="62" t="s">
        <v>101</v>
      </c>
      <c r="B24" s="62" t="s">
        <v>102</v>
      </c>
      <c r="C24" s="16">
        <v>389.718142</v>
      </c>
      <c r="D24" s="16">
        <v>379.718142</v>
      </c>
      <c r="E24" s="16">
        <v>336.598142</v>
      </c>
      <c r="F24" s="16">
        <v>43.12</v>
      </c>
      <c r="G24" s="16">
        <v>10</v>
      </c>
    </row>
    <row r="25" ht="20.25" customHeight="1" spans="1:7">
      <c r="A25" s="15" t="s">
        <v>103</v>
      </c>
      <c r="B25" s="15" t="s">
        <v>104</v>
      </c>
      <c r="C25" s="16">
        <v>37.5108</v>
      </c>
      <c r="D25" s="16">
        <v>37.5108</v>
      </c>
      <c r="E25" s="16">
        <v>37.5108</v>
      </c>
      <c r="F25" s="16"/>
      <c r="G25" s="16"/>
    </row>
    <row r="26" ht="20.25" customHeight="1" spans="1:7">
      <c r="A26" s="61" t="s">
        <v>105</v>
      </c>
      <c r="B26" s="61" t="s">
        <v>106</v>
      </c>
      <c r="C26" s="16">
        <v>37.5108</v>
      </c>
      <c r="D26" s="16">
        <v>37.5108</v>
      </c>
      <c r="E26" s="16">
        <v>37.5108</v>
      </c>
      <c r="F26" s="16"/>
      <c r="G26" s="16"/>
    </row>
    <row r="27" ht="20.25" customHeight="1" spans="1:7">
      <c r="A27" s="62" t="s">
        <v>107</v>
      </c>
      <c r="B27" s="62" t="s">
        <v>108</v>
      </c>
      <c r="C27" s="16">
        <v>37.5108</v>
      </c>
      <c r="D27" s="16">
        <v>37.5108</v>
      </c>
      <c r="E27" s="16">
        <v>37.5108</v>
      </c>
      <c r="F27" s="16"/>
      <c r="G27" s="16"/>
    </row>
    <row r="28" ht="20.25" customHeight="1" spans="1:7">
      <c r="A28" s="44" t="s">
        <v>109</v>
      </c>
      <c r="B28" s="44"/>
      <c r="C28" s="45">
        <v>746.469402</v>
      </c>
      <c r="D28" s="45">
        <v>520.149002</v>
      </c>
      <c r="E28" s="45">
        <v>477.029002</v>
      </c>
      <c r="F28" s="45">
        <v>43.12</v>
      </c>
      <c r="G28" s="45">
        <v>226.3204</v>
      </c>
    </row>
  </sheetData>
  <mergeCells count="7">
    <mergeCell ref="A2:G2"/>
    <mergeCell ref="A3:C3"/>
    <mergeCell ref="A4:B4"/>
    <mergeCell ref="D4:F4"/>
    <mergeCell ref="A28:B28"/>
    <mergeCell ref="C4:C5"/>
    <mergeCell ref="G4:G5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"/>
    </sheetView>
  </sheetViews>
  <sheetFormatPr defaultColWidth="8.85" defaultRowHeight="15" customHeight="1" outlineLevelRow="6" outlineLevelCol="5"/>
  <cols>
    <col min="1" max="6" width="28.575" customWidth="1"/>
  </cols>
  <sheetData>
    <row r="1" ht="18.75" customHeight="1" spans="1:6">
      <c r="A1" s="54"/>
      <c r="B1" s="54"/>
      <c r="C1" s="55"/>
      <c r="D1" s="1"/>
      <c r="E1" s="1"/>
      <c r="F1" s="56" t="s">
        <v>128</v>
      </c>
    </row>
    <row r="2" ht="41.25" customHeight="1" spans="1:6">
      <c r="A2" s="57" t="s">
        <v>129</v>
      </c>
      <c r="B2" s="57"/>
      <c r="C2" s="57"/>
      <c r="D2" s="57"/>
      <c r="E2" s="57"/>
      <c r="F2" s="57"/>
    </row>
    <row r="3" ht="18.75" customHeight="1" spans="1:6">
      <c r="A3" s="4" t="str">
        <f>"单位名称："&amp;"通海县杞麓湖管理局"</f>
        <v>单位名称：通海县杞麓湖管理局</v>
      </c>
      <c r="B3" s="4"/>
      <c r="C3" s="4"/>
      <c r="D3" s="58"/>
      <c r="E3" s="1"/>
      <c r="F3" s="56" t="s">
        <v>26</v>
      </c>
    </row>
    <row r="4" ht="18.75" customHeight="1" spans="1:6">
      <c r="A4" s="12" t="s">
        <v>130</v>
      </c>
      <c r="B4" s="43" t="s">
        <v>131</v>
      </c>
      <c r="C4" s="43" t="s">
        <v>132</v>
      </c>
      <c r="D4" s="43"/>
      <c r="E4" s="43"/>
      <c r="F4" s="43" t="s">
        <v>133</v>
      </c>
    </row>
    <row r="5" ht="18.75" customHeight="1" spans="1:6">
      <c r="A5" s="12"/>
      <c r="B5" s="43"/>
      <c r="C5" s="43" t="s">
        <v>31</v>
      </c>
      <c r="D5" s="43" t="s">
        <v>134</v>
      </c>
      <c r="E5" s="43" t="s">
        <v>135</v>
      </c>
      <c r="F5" s="43"/>
    </row>
    <row r="6" ht="18.75" customHeight="1" spans="1:6">
      <c r="A6" s="59" t="s">
        <v>43</v>
      </c>
      <c r="B6" s="60" t="s">
        <v>44</v>
      </c>
      <c r="C6" s="59" t="s">
        <v>45</v>
      </c>
      <c r="D6" s="59" t="s">
        <v>46</v>
      </c>
      <c r="E6" s="59" t="s">
        <v>47</v>
      </c>
      <c r="F6" s="59">
        <v>7</v>
      </c>
    </row>
    <row r="7" ht="20.25" customHeight="1" spans="1:6">
      <c r="A7" s="16">
        <v>12.6</v>
      </c>
      <c r="B7" s="16"/>
      <c r="C7" s="16">
        <v>12.5</v>
      </c>
      <c r="D7" s="16">
        <v>10</v>
      </c>
      <c r="E7" s="16">
        <v>2.5</v>
      </c>
      <c r="F7" s="16">
        <v>0.1</v>
      </c>
    </row>
  </sheetData>
  <mergeCells count="6">
    <mergeCell ref="A2:F2"/>
    <mergeCell ref="A3:C3"/>
    <mergeCell ref="C4:E4"/>
    <mergeCell ref="A4:A5"/>
    <mergeCell ref="B4:B5"/>
    <mergeCell ref="F4:F5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46"/>
  <sheetViews>
    <sheetView showZeros="0" tabSelected="1" topLeftCell="A8" workbookViewId="0">
      <selection activeCell="A1" sqref="A1"/>
    </sheetView>
  </sheetViews>
  <sheetFormatPr defaultColWidth="8.85" defaultRowHeight="15" customHeight="1"/>
  <cols>
    <col min="1" max="7" width="28.575" customWidth="1"/>
    <col min="8" max="24" width="14.2833333333333" customWidth="1"/>
  </cols>
  <sheetData>
    <row r="1" ht="18.75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 t="s">
        <v>136</v>
      </c>
    </row>
    <row r="2" ht="45" customHeight="1" spans="1:24">
      <c r="A2" s="3" t="s">
        <v>137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</row>
    <row r="3" ht="18.75" customHeight="1" spans="1:24">
      <c r="A3" s="4" t="str">
        <f>"单位名称："&amp;"通海县杞麓湖管理局"</f>
        <v>单位名称：通海县杞麓湖管理局</v>
      </c>
      <c r="B3" s="4"/>
      <c r="C3" s="4"/>
      <c r="D3" s="4"/>
      <c r="E3" s="4"/>
      <c r="F3" s="4"/>
      <c r="G3" s="4"/>
      <c r="H3" s="50"/>
      <c r="I3" s="50"/>
      <c r="J3" s="50"/>
      <c r="K3" s="50"/>
      <c r="L3" s="50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 t="s">
        <v>26</v>
      </c>
    </row>
    <row r="4" ht="18.75" customHeight="1" spans="1:24">
      <c r="A4" s="51" t="s">
        <v>138</v>
      </c>
      <c r="B4" s="51" t="s">
        <v>139</v>
      </c>
      <c r="C4" s="51" t="s">
        <v>140</v>
      </c>
      <c r="D4" s="51" t="s">
        <v>141</v>
      </c>
      <c r="E4" s="51" t="s">
        <v>142</v>
      </c>
      <c r="F4" s="51" t="s">
        <v>143</v>
      </c>
      <c r="G4" s="51" t="s">
        <v>144</v>
      </c>
      <c r="H4" s="52" t="s">
        <v>29</v>
      </c>
      <c r="I4" s="52" t="s">
        <v>145</v>
      </c>
      <c r="J4" s="51"/>
      <c r="K4" s="51"/>
      <c r="L4" s="51"/>
      <c r="M4" s="51"/>
      <c r="N4" s="51"/>
      <c r="O4" s="51" t="s">
        <v>146</v>
      </c>
      <c r="P4" s="51"/>
      <c r="Q4" s="51"/>
      <c r="R4" s="51" t="s">
        <v>35</v>
      </c>
      <c r="S4" s="51" t="s">
        <v>36</v>
      </c>
      <c r="T4" s="51"/>
      <c r="U4" s="51"/>
      <c r="V4" s="51"/>
      <c r="W4" s="51"/>
      <c r="X4" s="51"/>
    </row>
    <row r="5" ht="18.75" customHeight="1" spans="1:24">
      <c r="A5" s="51"/>
      <c r="B5" s="51"/>
      <c r="C5" s="51"/>
      <c r="D5" s="51"/>
      <c r="E5" s="51"/>
      <c r="F5" s="51"/>
      <c r="G5" s="51"/>
      <c r="H5" s="52" t="s">
        <v>147</v>
      </c>
      <c r="I5" s="52" t="s">
        <v>148</v>
      </c>
      <c r="J5" s="52"/>
      <c r="K5" s="51" t="s">
        <v>33</v>
      </c>
      <c r="L5" s="51" t="s">
        <v>34</v>
      </c>
      <c r="M5" s="51"/>
      <c r="N5" s="51"/>
      <c r="O5" s="51" t="s">
        <v>146</v>
      </c>
      <c r="P5" s="51" t="s">
        <v>33</v>
      </c>
      <c r="Q5" s="51" t="s">
        <v>34</v>
      </c>
      <c r="R5" s="51" t="s">
        <v>35</v>
      </c>
      <c r="S5" s="51" t="s">
        <v>36</v>
      </c>
      <c r="T5" s="51" t="s">
        <v>37</v>
      </c>
      <c r="U5" s="51" t="s">
        <v>38</v>
      </c>
      <c r="V5" s="51" t="s">
        <v>39</v>
      </c>
      <c r="W5" s="51" t="s">
        <v>40</v>
      </c>
      <c r="X5" s="51" t="s">
        <v>41</v>
      </c>
    </row>
    <row r="6" ht="18.75" customHeight="1" spans="1:24">
      <c r="A6" s="51"/>
      <c r="B6" s="51"/>
      <c r="C6" s="51"/>
      <c r="D6" s="51"/>
      <c r="E6" s="51"/>
      <c r="F6" s="51"/>
      <c r="G6" s="51"/>
      <c r="H6" s="52"/>
      <c r="I6" s="52" t="s">
        <v>149</v>
      </c>
      <c r="J6" s="51" t="s">
        <v>150</v>
      </c>
      <c r="K6" s="51" t="s">
        <v>151</v>
      </c>
      <c r="L6" s="51" t="s">
        <v>152</v>
      </c>
      <c r="M6" s="51" t="s">
        <v>153</v>
      </c>
      <c r="N6" s="51" t="s">
        <v>154</v>
      </c>
      <c r="O6" s="51" t="s">
        <v>32</v>
      </c>
      <c r="P6" s="51" t="s">
        <v>33</v>
      </c>
      <c r="Q6" s="51" t="s">
        <v>34</v>
      </c>
      <c r="R6" s="51"/>
      <c r="S6" s="51" t="s">
        <v>31</v>
      </c>
      <c r="T6" s="51" t="s">
        <v>37</v>
      </c>
      <c r="U6" s="51" t="s">
        <v>38</v>
      </c>
      <c r="V6" s="51" t="s">
        <v>39</v>
      </c>
      <c r="W6" s="51" t="s">
        <v>40</v>
      </c>
      <c r="X6" s="51" t="s">
        <v>41</v>
      </c>
    </row>
    <row r="7" ht="22.65" customHeight="1" spans="1:24">
      <c r="A7" s="51"/>
      <c r="B7" s="51"/>
      <c r="C7" s="51"/>
      <c r="D7" s="51"/>
      <c r="E7" s="51"/>
      <c r="F7" s="51"/>
      <c r="G7" s="51"/>
      <c r="H7" s="52"/>
      <c r="I7" s="52" t="s">
        <v>31</v>
      </c>
      <c r="J7" s="51" t="s">
        <v>150</v>
      </c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</row>
    <row r="8" ht="18.75" customHeight="1" spans="1:24">
      <c r="A8" s="52" t="s">
        <v>42</v>
      </c>
      <c r="B8" s="52">
        <v>2</v>
      </c>
      <c r="C8" s="52">
        <v>3</v>
      </c>
      <c r="D8" s="52">
        <v>4</v>
      </c>
      <c r="E8" s="52">
        <v>5</v>
      </c>
      <c r="F8" s="52">
        <v>6</v>
      </c>
      <c r="G8" s="52">
        <v>7</v>
      </c>
      <c r="H8" s="52">
        <v>8</v>
      </c>
      <c r="I8" s="52">
        <v>9</v>
      </c>
      <c r="J8" s="52">
        <v>10</v>
      </c>
      <c r="K8" s="52">
        <v>11</v>
      </c>
      <c r="L8" s="52">
        <v>12</v>
      </c>
      <c r="M8" s="52">
        <v>13</v>
      </c>
      <c r="N8" s="52">
        <v>14</v>
      </c>
      <c r="O8" s="52">
        <v>15</v>
      </c>
      <c r="P8" s="52">
        <v>16</v>
      </c>
      <c r="Q8" s="52">
        <v>17</v>
      </c>
      <c r="R8" s="52">
        <v>18</v>
      </c>
      <c r="S8" s="52">
        <v>19</v>
      </c>
      <c r="T8" s="52">
        <v>20</v>
      </c>
      <c r="U8" s="52">
        <v>21</v>
      </c>
      <c r="V8" s="52">
        <v>22</v>
      </c>
      <c r="W8" s="52">
        <v>23</v>
      </c>
      <c r="X8" s="52">
        <v>24</v>
      </c>
    </row>
    <row r="9" ht="18.75" customHeight="1" spans="1:24">
      <c r="A9" s="8" t="s">
        <v>52</v>
      </c>
      <c r="B9" s="8"/>
      <c r="C9" s="9"/>
      <c r="D9" s="8"/>
      <c r="E9" s="8"/>
      <c r="F9" s="8"/>
      <c r="G9" s="8"/>
      <c r="H9" s="16">
        <v>520.149002</v>
      </c>
      <c r="I9" s="16">
        <v>520.149002</v>
      </c>
      <c r="J9" s="16"/>
      <c r="K9" s="16"/>
      <c r="L9" s="16"/>
      <c r="M9" s="16">
        <v>520.149002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ht="18.75" customHeight="1" spans="1:24">
      <c r="A10" s="53" t="s">
        <v>52</v>
      </c>
      <c r="B10" s="8" t="s">
        <v>155</v>
      </c>
      <c r="C10" s="9" t="s">
        <v>156</v>
      </c>
      <c r="D10" s="8" t="s">
        <v>101</v>
      </c>
      <c r="E10" s="8" t="s">
        <v>102</v>
      </c>
      <c r="F10" s="8" t="s">
        <v>157</v>
      </c>
      <c r="G10" s="8" t="s">
        <v>158</v>
      </c>
      <c r="H10" s="16">
        <v>71.7048</v>
      </c>
      <c r="I10" s="16">
        <v>71.7048</v>
      </c>
      <c r="J10" s="16"/>
      <c r="K10" s="16"/>
      <c r="L10" s="16"/>
      <c r="M10" s="16">
        <v>71.7048</v>
      </c>
      <c r="N10" s="16"/>
      <c r="O10" s="16"/>
      <c r="P10" s="16"/>
      <c r="Q10" s="22"/>
      <c r="R10" s="16"/>
      <c r="S10" s="16"/>
      <c r="T10" s="16"/>
      <c r="U10" s="16"/>
      <c r="V10" s="16"/>
      <c r="W10" s="16"/>
      <c r="X10" s="16"/>
    </row>
    <row r="11" ht="18.75" customHeight="1" spans="1:24">
      <c r="A11" s="53" t="s">
        <v>52</v>
      </c>
      <c r="B11" s="8" t="s">
        <v>155</v>
      </c>
      <c r="C11" s="9" t="s">
        <v>156</v>
      </c>
      <c r="D11" s="8" t="s">
        <v>101</v>
      </c>
      <c r="E11" s="8" t="s">
        <v>102</v>
      </c>
      <c r="F11" s="8" t="s">
        <v>159</v>
      </c>
      <c r="G11" s="8" t="s">
        <v>160</v>
      </c>
      <c r="H11" s="16">
        <v>98.4816</v>
      </c>
      <c r="I11" s="16">
        <v>98.4816</v>
      </c>
      <c r="J11" s="16"/>
      <c r="K11" s="16"/>
      <c r="L11" s="16"/>
      <c r="M11" s="16">
        <v>98.4816</v>
      </c>
      <c r="N11" s="16"/>
      <c r="O11" s="16"/>
      <c r="P11" s="16"/>
      <c r="Q11" s="22"/>
      <c r="R11" s="16"/>
      <c r="S11" s="16"/>
      <c r="T11" s="16"/>
      <c r="U11" s="16"/>
      <c r="V11" s="16"/>
      <c r="W11" s="16"/>
      <c r="X11" s="16"/>
    </row>
    <row r="12" ht="18.75" customHeight="1" spans="1:24">
      <c r="A12" s="53" t="s">
        <v>52</v>
      </c>
      <c r="B12" s="8" t="s">
        <v>155</v>
      </c>
      <c r="C12" s="9" t="s">
        <v>156</v>
      </c>
      <c r="D12" s="8" t="s">
        <v>101</v>
      </c>
      <c r="E12" s="8" t="s">
        <v>102</v>
      </c>
      <c r="F12" s="8" t="s">
        <v>161</v>
      </c>
      <c r="G12" s="8" t="s">
        <v>162</v>
      </c>
      <c r="H12" s="16">
        <v>5.9754</v>
      </c>
      <c r="I12" s="16">
        <v>5.9754</v>
      </c>
      <c r="J12" s="16"/>
      <c r="K12" s="16"/>
      <c r="L12" s="16"/>
      <c r="M12" s="16">
        <v>5.9754</v>
      </c>
      <c r="N12" s="16"/>
      <c r="O12" s="16"/>
      <c r="P12" s="16"/>
      <c r="Q12" s="22"/>
      <c r="R12" s="16"/>
      <c r="S12" s="16"/>
      <c r="T12" s="16"/>
      <c r="U12" s="16"/>
      <c r="V12" s="16"/>
      <c r="W12" s="16"/>
      <c r="X12" s="16"/>
    </row>
    <row r="13" ht="18.75" customHeight="1" spans="1:24">
      <c r="A13" s="53" t="s">
        <v>52</v>
      </c>
      <c r="B13" s="8" t="s">
        <v>163</v>
      </c>
      <c r="C13" s="9" t="s">
        <v>164</v>
      </c>
      <c r="D13" s="8" t="s">
        <v>101</v>
      </c>
      <c r="E13" s="8" t="s">
        <v>102</v>
      </c>
      <c r="F13" s="8" t="s">
        <v>157</v>
      </c>
      <c r="G13" s="8" t="s">
        <v>158</v>
      </c>
      <c r="H13" s="16">
        <v>38.8632</v>
      </c>
      <c r="I13" s="16">
        <v>38.8632</v>
      </c>
      <c r="J13" s="16"/>
      <c r="K13" s="16"/>
      <c r="L13" s="16"/>
      <c r="M13" s="16">
        <v>38.8632</v>
      </c>
      <c r="N13" s="16"/>
      <c r="O13" s="16"/>
      <c r="P13" s="16"/>
      <c r="Q13" s="22"/>
      <c r="R13" s="16"/>
      <c r="S13" s="16"/>
      <c r="T13" s="16"/>
      <c r="U13" s="16"/>
      <c r="V13" s="16"/>
      <c r="W13" s="16"/>
      <c r="X13" s="16"/>
    </row>
    <row r="14" ht="18.75" customHeight="1" spans="1:24">
      <c r="A14" s="53" t="s">
        <v>52</v>
      </c>
      <c r="B14" s="8" t="s">
        <v>163</v>
      </c>
      <c r="C14" s="9" t="s">
        <v>164</v>
      </c>
      <c r="D14" s="8" t="s">
        <v>101</v>
      </c>
      <c r="E14" s="8" t="s">
        <v>102</v>
      </c>
      <c r="F14" s="8" t="s">
        <v>159</v>
      </c>
      <c r="G14" s="8" t="s">
        <v>160</v>
      </c>
      <c r="H14" s="16">
        <v>3.162</v>
      </c>
      <c r="I14" s="16">
        <v>3.162</v>
      </c>
      <c r="J14" s="16"/>
      <c r="K14" s="16"/>
      <c r="L14" s="16"/>
      <c r="M14" s="16">
        <v>3.162</v>
      </c>
      <c r="N14" s="16"/>
      <c r="O14" s="16"/>
      <c r="P14" s="16"/>
      <c r="Q14" s="22"/>
      <c r="R14" s="16"/>
      <c r="S14" s="16"/>
      <c r="T14" s="16"/>
      <c r="U14" s="16"/>
      <c r="V14" s="16"/>
      <c r="W14" s="16"/>
      <c r="X14" s="16"/>
    </row>
    <row r="15" ht="18.75" customHeight="1" spans="1:24">
      <c r="A15" s="53" t="s">
        <v>52</v>
      </c>
      <c r="B15" s="8" t="s">
        <v>163</v>
      </c>
      <c r="C15" s="9" t="s">
        <v>164</v>
      </c>
      <c r="D15" s="8" t="s">
        <v>101</v>
      </c>
      <c r="E15" s="8" t="s">
        <v>102</v>
      </c>
      <c r="F15" s="8" t="s">
        <v>165</v>
      </c>
      <c r="G15" s="8" t="s">
        <v>166</v>
      </c>
      <c r="H15" s="16">
        <v>33</v>
      </c>
      <c r="I15" s="16">
        <v>33</v>
      </c>
      <c r="J15" s="16"/>
      <c r="K15" s="16"/>
      <c r="L15" s="16"/>
      <c r="M15" s="16">
        <v>33</v>
      </c>
      <c r="N15" s="16"/>
      <c r="O15" s="16"/>
      <c r="P15" s="16"/>
      <c r="Q15" s="22"/>
      <c r="R15" s="16"/>
      <c r="S15" s="16"/>
      <c r="T15" s="16"/>
      <c r="U15" s="16"/>
      <c r="V15" s="16"/>
      <c r="W15" s="16"/>
      <c r="X15" s="16"/>
    </row>
    <row r="16" ht="18.75" customHeight="1" spans="1:24">
      <c r="A16" s="53" t="s">
        <v>52</v>
      </c>
      <c r="B16" s="8" t="s">
        <v>163</v>
      </c>
      <c r="C16" s="9" t="s">
        <v>164</v>
      </c>
      <c r="D16" s="8" t="s">
        <v>101</v>
      </c>
      <c r="E16" s="8" t="s">
        <v>102</v>
      </c>
      <c r="F16" s="8" t="s">
        <v>165</v>
      </c>
      <c r="G16" s="8" t="s">
        <v>166</v>
      </c>
      <c r="H16" s="16">
        <v>17.172</v>
      </c>
      <c r="I16" s="16">
        <v>17.172</v>
      </c>
      <c r="J16" s="16"/>
      <c r="K16" s="16"/>
      <c r="L16" s="16"/>
      <c r="M16" s="16">
        <v>17.172</v>
      </c>
      <c r="N16" s="16"/>
      <c r="O16" s="16"/>
      <c r="P16" s="16"/>
      <c r="Q16" s="22"/>
      <c r="R16" s="16"/>
      <c r="S16" s="16"/>
      <c r="T16" s="16"/>
      <c r="U16" s="16"/>
      <c r="V16" s="16"/>
      <c r="W16" s="16"/>
      <c r="X16" s="16"/>
    </row>
    <row r="17" ht="18.75" customHeight="1" spans="1:24">
      <c r="A17" s="53" t="s">
        <v>52</v>
      </c>
      <c r="B17" s="8" t="s">
        <v>167</v>
      </c>
      <c r="C17" s="9" t="s">
        <v>168</v>
      </c>
      <c r="D17" s="8" t="s">
        <v>73</v>
      </c>
      <c r="E17" s="8" t="s">
        <v>74</v>
      </c>
      <c r="F17" s="8" t="s">
        <v>169</v>
      </c>
      <c r="G17" s="8" t="s">
        <v>170</v>
      </c>
      <c r="H17" s="16">
        <v>45.888096</v>
      </c>
      <c r="I17" s="16">
        <v>45.888096</v>
      </c>
      <c r="J17" s="16"/>
      <c r="K17" s="16"/>
      <c r="L17" s="16"/>
      <c r="M17" s="16">
        <v>45.888096</v>
      </c>
      <c r="N17" s="16"/>
      <c r="O17" s="16"/>
      <c r="P17" s="16"/>
      <c r="Q17" s="22"/>
      <c r="R17" s="16"/>
      <c r="S17" s="16"/>
      <c r="T17" s="16"/>
      <c r="U17" s="16"/>
      <c r="V17" s="16"/>
      <c r="W17" s="16"/>
      <c r="X17" s="16"/>
    </row>
    <row r="18" ht="18.75" customHeight="1" spans="1:24">
      <c r="A18" s="53" t="s">
        <v>52</v>
      </c>
      <c r="B18" s="8" t="s">
        <v>167</v>
      </c>
      <c r="C18" s="9" t="s">
        <v>168</v>
      </c>
      <c r="D18" s="8" t="s">
        <v>83</v>
      </c>
      <c r="E18" s="8" t="s">
        <v>84</v>
      </c>
      <c r="F18" s="8" t="s">
        <v>171</v>
      </c>
      <c r="G18" s="8" t="s">
        <v>172</v>
      </c>
      <c r="H18" s="16">
        <v>14.508682</v>
      </c>
      <c r="I18" s="16">
        <v>14.508682</v>
      </c>
      <c r="J18" s="16"/>
      <c r="K18" s="16"/>
      <c r="L18" s="16"/>
      <c r="M18" s="16">
        <v>14.508682</v>
      </c>
      <c r="N18" s="16"/>
      <c r="O18" s="16"/>
      <c r="P18" s="16"/>
      <c r="Q18" s="22"/>
      <c r="R18" s="16"/>
      <c r="S18" s="16"/>
      <c r="T18" s="16"/>
      <c r="U18" s="16"/>
      <c r="V18" s="16"/>
      <c r="W18" s="16"/>
      <c r="X18" s="16"/>
    </row>
    <row r="19" ht="18.75" customHeight="1" spans="1:24">
      <c r="A19" s="53" t="s">
        <v>52</v>
      </c>
      <c r="B19" s="8" t="s">
        <v>167</v>
      </c>
      <c r="C19" s="9" t="s">
        <v>168</v>
      </c>
      <c r="D19" s="8" t="s">
        <v>85</v>
      </c>
      <c r="E19" s="8" t="s">
        <v>86</v>
      </c>
      <c r="F19" s="8" t="s">
        <v>171</v>
      </c>
      <c r="G19" s="8" t="s">
        <v>172</v>
      </c>
      <c r="H19" s="16">
        <v>9.295768</v>
      </c>
      <c r="I19" s="16">
        <v>9.295768</v>
      </c>
      <c r="J19" s="16"/>
      <c r="K19" s="16"/>
      <c r="L19" s="16"/>
      <c r="M19" s="16">
        <v>9.295768</v>
      </c>
      <c r="N19" s="16"/>
      <c r="O19" s="16"/>
      <c r="P19" s="16"/>
      <c r="Q19" s="22"/>
      <c r="R19" s="16"/>
      <c r="S19" s="16"/>
      <c r="T19" s="16"/>
      <c r="U19" s="16"/>
      <c r="V19" s="16"/>
      <c r="W19" s="16"/>
      <c r="X19" s="16"/>
    </row>
    <row r="20" ht="18.75" customHeight="1" spans="1:24">
      <c r="A20" s="53" t="s">
        <v>52</v>
      </c>
      <c r="B20" s="8" t="s">
        <v>167</v>
      </c>
      <c r="C20" s="9" t="s">
        <v>168</v>
      </c>
      <c r="D20" s="8" t="s">
        <v>87</v>
      </c>
      <c r="E20" s="8" t="s">
        <v>88</v>
      </c>
      <c r="F20" s="8" t="s">
        <v>173</v>
      </c>
      <c r="G20" s="8" t="s">
        <v>174</v>
      </c>
      <c r="H20" s="16">
        <v>3.420268</v>
      </c>
      <c r="I20" s="16">
        <v>3.420268</v>
      </c>
      <c r="J20" s="16"/>
      <c r="K20" s="16"/>
      <c r="L20" s="16"/>
      <c r="M20" s="16">
        <v>3.420268</v>
      </c>
      <c r="N20" s="16"/>
      <c r="O20" s="16"/>
      <c r="P20" s="16"/>
      <c r="Q20" s="22"/>
      <c r="R20" s="16"/>
      <c r="S20" s="16"/>
      <c r="T20" s="16"/>
      <c r="U20" s="16"/>
      <c r="V20" s="16"/>
      <c r="W20" s="16"/>
      <c r="X20" s="16"/>
    </row>
    <row r="21" ht="18.75" customHeight="1" spans="1:24">
      <c r="A21" s="53" t="s">
        <v>52</v>
      </c>
      <c r="B21" s="8" t="s">
        <v>167</v>
      </c>
      <c r="C21" s="9" t="s">
        <v>168</v>
      </c>
      <c r="D21" s="8" t="s">
        <v>87</v>
      </c>
      <c r="E21" s="8" t="s">
        <v>88</v>
      </c>
      <c r="F21" s="8" t="s">
        <v>173</v>
      </c>
      <c r="G21" s="8" t="s">
        <v>174</v>
      </c>
      <c r="H21" s="16">
        <v>11.500704</v>
      </c>
      <c r="I21" s="16">
        <v>11.500704</v>
      </c>
      <c r="J21" s="16"/>
      <c r="K21" s="16"/>
      <c r="L21" s="16"/>
      <c r="M21" s="16">
        <v>11.500704</v>
      </c>
      <c r="N21" s="16"/>
      <c r="O21" s="16"/>
      <c r="P21" s="16"/>
      <c r="Q21" s="22"/>
      <c r="R21" s="16"/>
      <c r="S21" s="16"/>
      <c r="T21" s="16"/>
      <c r="U21" s="16"/>
      <c r="V21" s="16"/>
      <c r="W21" s="16"/>
      <c r="X21" s="16"/>
    </row>
    <row r="22" ht="18.75" customHeight="1" spans="1:24">
      <c r="A22" s="53" t="s">
        <v>52</v>
      </c>
      <c r="B22" s="8" t="s">
        <v>167</v>
      </c>
      <c r="C22" s="9" t="s">
        <v>168</v>
      </c>
      <c r="D22" s="8" t="s">
        <v>89</v>
      </c>
      <c r="E22" s="8" t="s">
        <v>90</v>
      </c>
      <c r="F22" s="8" t="s">
        <v>175</v>
      </c>
      <c r="G22" s="8" t="s">
        <v>176</v>
      </c>
      <c r="H22" s="16">
        <v>0.3883</v>
      </c>
      <c r="I22" s="16">
        <v>0.3883</v>
      </c>
      <c r="J22" s="16"/>
      <c r="K22" s="16"/>
      <c r="L22" s="16"/>
      <c r="M22" s="16">
        <v>0.3883</v>
      </c>
      <c r="N22" s="16"/>
      <c r="O22" s="16"/>
      <c r="P22" s="16"/>
      <c r="Q22" s="22"/>
      <c r="R22" s="16"/>
      <c r="S22" s="16"/>
      <c r="T22" s="16"/>
      <c r="U22" s="16"/>
      <c r="V22" s="16"/>
      <c r="W22" s="16"/>
      <c r="X22" s="16"/>
    </row>
    <row r="23" ht="18.75" customHeight="1" spans="1:24">
      <c r="A23" s="53" t="s">
        <v>52</v>
      </c>
      <c r="B23" s="8" t="s">
        <v>167</v>
      </c>
      <c r="C23" s="9" t="s">
        <v>168</v>
      </c>
      <c r="D23" s="8" t="s">
        <v>89</v>
      </c>
      <c r="E23" s="8" t="s">
        <v>90</v>
      </c>
      <c r="F23" s="8" t="s">
        <v>175</v>
      </c>
      <c r="G23" s="8" t="s">
        <v>176</v>
      </c>
      <c r="H23" s="16">
        <v>0.6001</v>
      </c>
      <c r="I23" s="16">
        <v>0.6001</v>
      </c>
      <c r="J23" s="16"/>
      <c r="K23" s="16"/>
      <c r="L23" s="16"/>
      <c r="M23" s="16">
        <v>0.6001</v>
      </c>
      <c r="N23" s="16"/>
      <c r="O23" s="16"/>
      <c r="P23" s="16"/>
      <c r="Q23" s="22"/>
      <c r="R23" s="16"/>
      <c r="S23" s="16"/>
      <c r="T23" s="16"/>
      <c r="U23" s="16"/>
      <c r="V23" s="16"/>
      <c r="W23" s="16"/>
      <c r="X23" s="16"/>
    </row>
    <row r="24" ht="18.75" customHeight="1" spans="1:24">
      <c r="A24" s="53" t="s">
        <v>52</v>
      </c>
      <c r="B24" s="8" t="s">
        <v>167</v>
      </c>
      <c r="C24" s="9" t="s">
        <v>168</v>
      </c>
      <c r="D24" s="8" t="s">
        <v>89</v>
      </c>
      <c r="E24" s="8" t="s">
        <v>90</v>
      </c>
      <c r="F24" s="8" t="s">
        <v>175</v>
      </c>
      <c r="G24" s="8" t="s">
        <v>176</v>
      </c>
      <c r="H24" s="16">
        <v>1.089842</v>
      </c>
      <c r="I24" s="16">
        <v>1.089842</v>
      </c>
      <c r="J24" s="16"/>
      <c r="K24" s="16"/>
      <c r="L24" s="16"/>
      <c r="M24" s="16">
        <v>1.089842</v>
      </c>
      <c r="N24" s="16"/>
      <c r="O24" s="16"/>
      <c r="P24" s="16"/>
      <c r="Q24" s="22"/>
      <c r="R24" s="16"/>
      <c r="S24" s="16"/>
      <c r="T24" s="16"/>
      <c r="U24" s="16"/>
      <c r="V24" s="16"/>
      <c r="W24" s="16"/>
      <c r="X24" s="16"/>
    </row>
    <row r="25" ht="18.75" customHeight="1" spans="1:24">
      <c r="A25" s="53" t="s">
        <v>52</v>
      </c>
      <c r="B25" s="8" t="s">
        <v>167</v>
      </c>
      <c r="C25" s="9" t="s">
        <v>168</v>
      </c>
      <c r="D25" s="8" t="s">
        <v>89</v>
      </c>
      <c r="E25" s="8" t="s">
        <v>90</v>
      </c>
      <c r="F25" s="8" t="s">
        <v>175</v>
      </c>
      <c r="G25" s="8" t="s">
        <v>176</v>
      </c>
      <c r="H25" s="16">
        <v>0.3883</v>
      </c>
      <c r="I25" s="16">
        <v>0.3883</v>
      </c>
      <c r="J25" s="16"/>
      <c r="K25" s="16"/>
      <c r="L25" s="16"/>
      <c r="M25" s="16">
        <v>0.3883</v>
      </c>
      <c r="N25" s="16"/>
      <c r="O25" s="16"/>
      <c r="P25" s="16"/>
      <c r="Q25" s="22"/>
      <c r="R25" s="16"/>
      <c r="S25" s="16"/>
      <c r="T25" s="16"/>
      <c r="U25" s="16"/>
      <c r="V25" s="16"/>
      <c r="W25" s="16"/>
      <c r="X25" s="16"/>
    </row>
    <row r="26" ht="18.75" customHeight="1" spans="1:24">
      <c r="A26" s="53" t="s">
        <v>52</v>
      </c>
      <c r="B26" s="8" t="s">
        <v>167</v>
      </c>
      <c r="C26" s="9" t="s">
        <v>168</v>
      </c>
      <c r="D26" s="8" t="s">
        <v>101</v>
      </c>
      <c r="E26" s="8" t="s">
        <v>102</v>
      </c>
      <c r="F26" s="8" t="s">
        <v>175</v>
      </c>
      <c r="G26" s="8" t="s">
        <v>176</v>
      </c>
      <c r="H26" s="16">
        <v>1.622542</v>
      </c>
      <c r="I26" s="16">
        <v>1.622542</v>
      </c>
      <c r="J26" s="16"/>
      <c r="K26" s="16"/>
      <c r="L26" s="16"/>
      <c r="M26" s="16">
        <v>1.622542</v>
      </c>
      <c r="N26" s="16"/>
      <c r="O26" s="16"/>
      <c r="P26" s="16"/>
      <c r="Q26" s="22"/>
      <c r="R26" s="16"/>
      <c r="S26" s="16"/>
      <c r="T26" s="16"/>
      <c r="U26" s="16"/>
      <c r="V26" s="16"/>
      <c r="W26" s="16"/>
      <c r="X26" s="16"/>
    </row>
    <row r="27" ht="18.75" customHeight="1" spans="1:24">
      <c r="A27" s="53" t="s">
        <v>52</v>
      </c>
      <c r="B27" s="8" t="s">
        <v>177</v>
      </c>
      <c r="C27" s="9" t="s">
        <v>108</v>
      </c>
      <c r="D27" s="8" t="s">
        <v>107</v>
      </c>
      <c r="E27" s="8" t="s">
        <v>108</v>
      </c>
      <c r="F27" s="8" t="s">
        <v>178</v>
      </c>
      <c r="G27" s="8" t="s">
        <v>108</v>
      </c>
      <c r="H27" s="16">
        <v>37.5108</v>
      </c>
      <c r="I27" s="16">
        <v>37.5108</v>
      </c>
      <c r="J27" s="16"/>
      <c r="K27" s="16"/>
      <c r="L27" s="16"/>
      <c r="M27" s="16">
        <v>37.5108</v>
      </c>
      <c r="N27" s="16"/>
      <c r="O27" s="16"/>
      <c r="P27" s="16"/>
      <c r="Q27" s="22"/>
      <c r="R27" s="16"/>
      <c r="S27" s="16"/>
      <c r="T27" s="16"/>
      <c r="U27" s="16"/>
      <c r="V27" s="16"/>
      <c r="W27" s="16"/>
      <c r="X27" s="16"/>
    </row>
    <row r="28" ht="18.75" customHeight="1" spans="1:24">
      <c r="A28" s="53" t="s">
        <v>52</v>
      </c>
      <c r="B28" s="8" t="s">
        <v>179</v>
      </c>
      <c r="C28" s="9" t="s">
        <v>180</v>
      </c>
      <c r="D28" s="8" t="s">
        <v>71</v>
      </c>
      <c r="E28" s="8" t="s">
        <v>72</v>
      </c>
      <c r="F28" s="8" t="s">
        <v>181</v>
      </c>
      <c r="G28" s="8" t="s">
        <v>182</v>
      </c>
      <c r="H28" s="16">
        <v>15.84</v>
      </c>
      <c r="I28" s="16">
        <v>15.84</v>
      </c>
      <c r="J28" s="16"/>
      <c r="K28" s="16"/>
      <c r="L28" s="16"/>
      <c r="M28" s="16">
        <v>15.84</v>
      </c>
      <c r="N28" s="16"/>
      <c r="O28" s="16"/>
      <c r="P28" s="16"/>
      <c r="Q28" s="22"/>
      <c r="R28" s="16"/>
      <c r="S28" s="16"/>
      <c r="T28" s="16"/>
      <c r="U28" s="16"/>
      <c r="V28" s="16"/>
      <c r="W28" s="16"/>
      <c r="X28" s="16"/>
    </row>
    <row r="29" ht="18.75" customHeight="1" spans="1:24">
      <c r="A29" s="53" t="s">
        <v>52</v>
      </c>
      <c r="B29" s="8" t="s">
        <v>183</v>
      </c>
      <c r="C29" s="9" t="s">
        <v>184</v>
      </c>
      <c r="D29" s="8" t="s">
        <v>101</v>
      </c>
      <c r="E29" s="8" t="s">
        <v>102</v>
      </c>
      <c r="F29" s="8" t="s">
        <v>185</v>
      </c>
      <c r="G29" s="8" t="s">
        <v>186</v>
      </c>
      <c r="H29" s="16">
        <v>2.5</v>
      </c>
      <c r="I29" s="16">
        <v>2.5</v>
      </c>
      <c r="J29" s="16"/>
      <c r="K29" s="16"/>
      <c r="L29" s="16"/>
      <c r="M29" s="16">
        <v>2.5</v>
      </c>
      <c r="N29" s="16"/>
      <c r="O29" s="16"/>
      <c r="P29" s="16"/>
      <c r="Q29" s="22"/>
      <c r="R29" s="16"/>
      <c r="S29" s="16"/>
      <c r="T29" s="16"/>
      <c r="U29" s="16"/>
      <c r="V29" s="16"/>
      <c r="W29" s="16"/>
      <c r="X29" s="16"/>
    </row>
    <row r="30" ht="18.75" customHeight="1" spans="1:24">
      <c r="A30" s="53" t="s">
        <v>52</v>
      </c>
      <c r="B30" s="8" t="s">
        <v>187</v>
      </c>
      <c r="C30" s="9" t="s">
        <v>188</v>
      </c>
      <c r="D30" s="8" t="s">
        <v>101</v>
      </c>
      <c r="E30" s="8" t="s">
        <v>102</v>
      </c>
      <c r="F30" s="8" t="s">
        <v>189</v>
      </c>
      <c r="G30" s="8" t="s">
        <v>190</v>
      </c>
      <c r="H30" s="16">
        <v>12.9</v>
      </c>
      <c r="I30" s="16">
        <v>12.9</v>
      </c>
      <c r="J30" s="16"/>
      <c r="K30" s="16"/>
      <c r="L30" s="16"/>
      <c r="M30" s="16">
        <v>12.9</v>
      </c>
      <c r="N30" s="16"/>
      <c r="O30" s="16"/>
      <c r="P30" s="16"/>
      <c r="Q30" s="22"/>
      <c r="R30" s="16"/>
      <c r="S30" s="16"/>
      <c r="T30" s="16"/>
      <c r="U30" s="16"/>
      <c r="V30" s="16"/>
      <c r="W30" s="16"/>
      <c r="X30" s="16"/>
    </row>
    <row r="31" ht="18.75" customHeight="1" spans="1:24">
      <c r="A31" s="53" t="s">
        <v>52</v>
      </c>
      <c r="B31" s="8" t="s">
        <v>191</v>
      </c>
      <c r="C31" s="9" t="s">
        <v>192</v>
      </c>
      <c r="D31" s="8" t="s">
        <v>101</v>
      </c>
      <c r="E31" s="8" t="s">
        <v>102</v>
      </c>
      <c r="F31" s="8" t="s">
        <v>193</v>
      </c>
      <c r="G31" s="8" t="s">
        <v>192</v>
      </c>
      <c r="H31" s="16">
        <v>1.68</v>
      </c>
      <c r="I31" s="16">
        <v>1.68</v>
      </c>
      <c r="J31" s="16"/>
      <c r="K31" s="16"/>
      <c r="L31" s="16"/>
      <c r="M31" s="16">
        <v>1.68</v>
      </c>
      <c r="N31" s="16"/>
      <c r="O31" s="16"/>
      <c r="P31" s="16"/>
      <c r="Q31" s="22"/>
      <c r="R31" s="16"/>
      <c r="S31" s="16"/>
      <c r="T31" s="16"/>
      <c r="U31" s="16"/>
      <c r="V31" s="16"/>
      <c r="W31" s="16"/>
      <c r="X31" s="16"/>
    </row>
    <row r="32" ht="18.75" customHeight="1" spans="1:24">
      <c r="A32" s="53" t="s">
        <v>52</v>
      </c>
      <c r="B32" s="8" t="s">
        <v>194</v>
      </c>
      <c r="C32" s="9" t="s">
        <v>195</v>
      </c>
      <c r="D32" s="8" t="s">
        <v>101</v>
      </c>
      <c r="E32" s="8" t="s">
        <v>102</v>
      </c>
      <c r="F32" s="8" t="s">
        <v>196</v>
      </c>
      <c r="G32" s="8" t="s">
        <v>197</v>
      </c>
      <c r="H32" s="16">
        <v>2</v>
      </c>
      <c r="I32" s="16">
        <v>2</v>
      </c>
      <c r="J32" s="16"/>
      <c r="K32" s="16"/>
      <c r="L32" s="16"/>
      <c r="M32" s="16">
        <v>2</v>
      </c>
      <c r="N32" s="16"/>
      <c r="O32" s="16"/>
      <c r="P32" s="16"/>
      <c r="Q32" s="22"/>
      <c r="R32" s="16"/>
      <c r="S32" s="16"/>
      <c r="T32" s="16"/>
      <c r="U32" s="16"/>
      <c r="V32" s="16"/>
      <c r="W32" s="16"/>
      <c r="X32" s="16"/>
    </row>
    <row r="33" ht="18.75" customHeight="1" spans="1:24">
      <c r="A33" s="53" t="s">
        <v>52</v>
      </c>
      <c r="B33" s="8" t="s">
        <v>194</v>
      </c>
      <c r="C33" s="9" t="s">
        <v>195</v>
      </c>
      <c r="D33" s="8" t="s">
        <v>101</v>
      </c>
      <c r="E33" s="8" t="s">
        <v>102</v>
      </c>
      <c r="F33" s="8" t="s">
        <v>196</v>
      </c>
      <c r="G33" s="8" t="s">
        <v>197</v>
      </c>
      <c r="H33" s="16">
        <v>17.645</v>
      </c>
      <c r="I33" s="16">
        <v>17.645</v>
      </c>
      <c r="J33" s="16"/>
      <c r="K33" s="16"/>
      <c r="L33" s="16"/>
      <c r="M33" s="16">
        <v>17.645</v>
      </c>
      <c r="N33" s="16"/>
      <c r="O33" s="16"/>
      <c r="P33" s="16"/>
      <c r="Q33" s="22"/>
      <c r="R33" s="16"/>
      <c r="S33" s="16"/>
      <c r="T33" s="16"/>
      <c r="U33" s="16"/>
      <c r="V33" s="16"/>
      <c r="W33" s="16"/>
      <c r="X33" s="16"/>
    </row>
    <row r="34" ht="18.75" customHeight="1" spans="1:24">
      <c r="A34" s="53" t="s">
        <v>52</v>
      </c>
      <c r="B34" s="8" t="s">
        <v>194</v>
      </c>
      <c r="C34" s="9" t="s">
        <v>195</v>
      </c>
      <c r="D34" s="8" t="s">
        <v>101</v>
      </c>
      <c r="E34" s="8" t="s">
        <v>102</v>
      </c>
      <c r="F34" s="8" t="s">
        <v>196</v>
      </c>
      <c r="G34" s="8" t="s">
        <v>197</v>
      </c>
      <c r="H34" s="16">
        <v>0.435</v>
      </c>
      <c r="I34" s="16">
        <v>0.435</v>
      </c>
      <c r="J34" s="16"/>
      <c r="K34" s="16"/>
      <c r="L34" s="16"/>
      <c r="M34" s="16">
        <v>0.435</v>
      </c>
      <c r="N34" s="16"/>
      <c r="O34" s="16"/>
      <c r="P34" s="16"/>
      <c r="Q34" s="22"/>
      <c r="R34" s="16"/>
      <c r="S34" s="16"/>
      <c r="T34" s="16"/>
      <c r="U34" s="16"/>
      <c r="V34" s="16"/>
      <c r="W34" s="16"/>
      <c r="X34" s="16"/>
    </row>
    <row r="35" ht="18.75" customHeight="1" spans="1:24">
      <c r="A35" s="53" t="s">
        <v>52</v>
      </c>
      <c r="B35" s="8" t="s">
        <v>194</v>
      </c>
      <c r="C35" s="9" t="s">
        <v>195</v>
      </c>
      <c r="D35" s="8" t="s">
        <v>101</v>
      </c>
      <c r="E35" s="8" t="s">
        <v>102</v>
      </c>
      <c r="F35" s="8" t="s">
        <v>198</v>
      </c>
      <c r="G35" s="8" t="s">
        <v>199</v>
      </c>
      <c r="H35" s="16">
        <v>1.2</v>
      </c>
      <c r="I35" s="16">
        <v>1.2</v>
      </c>
      <c r="J35" s="16"/>
      <c r="K35" s="16"/>
      <c r="L35" s="16"/>
      <c r="M35" s="16">
        <v>1.2</v>
      </c>
      <c r="N35" s="16"/>
      <c r="O35" s="16"/>
      <c r="P35" s="16"/>
      <c r="Q35" s="22"/>
      <c r="R35" s="16"/>
      <c r="S35" s="16"/>
      <c r="T35" s="16"/>
      <c r="U35" s="16"/>
      <c r="V35" s="16"/>
      <c r="W35" s="16"/>
      <c r="X35" s="16"/>
    </row>
    <row r="36" ht="18.75" customHeight="1" spans="1:24">
      <c r="A36" s="53" t="s">
        <v>52</v>
      </c>
      <c r="B36" s="8" t="s">
        <v>194</v>
      </c>
      <c r="C36" s="9" t="s">
        <v>195</v>
      </c>
      <c r="D36" s="8" t="s">
        <v>101</v>
      </c>
      <c r="E36" s="8" t="s">
        <v>102</v>
      </c>
      <c r="F36" s="8" t="s">
        <v>200</v>
      </c>
      <c r="G36" s="8" t="s">
        <v>201</v>
      </c>
      <c r="H36" s="16">
        <v>0.52</v>
      </c>
      <c r="I36" s="16">
        <v>0.52</v>
      </c>
      <c r="J36" s="16"/>
      <c r="K36" s="16"/>
      <c r="L36" s="16"/>
      <c r="M36" s="16">
        <v>0.52</v>
      </c>
      <c r="N36" s="16"/>
      <c r="O36" s="16"/>
      <c r="P36" s="16"/>
      <c r="Q36" s="22"/>
      <c r="R36" s="16"/>
      <c r="S36" s="16"/>
      <c r="T36" s="16"/>
      <c r="U36" s="16"/>
      <c r="V36" s="16"/>
      <c r="W36" s="16"/>
      <c r="X36" s="16"/>
    </row>
    <row r="37" ht="18.75" customHeight="1" spans="1:24">
      <c r="A37" s="53" t="s">
        <v>52</v>
      </c>
      <c r="B37" s="8" t="s">
        <v>194</v>
      </c>
      <c r="C37" s="9" t="s">
        <v>195</v>
      </c>
      <c r="D37" s="8" t="s">
        <v>101</v>
      </c>
      <c r="E37" s="8" t="s">
        <v>102</v>
      </c>
      <c r="F37" s="8" t="s">
        <v>202</v>
      </c>
      <c r="G37" s="8" t="s">
        <v>203</v>
      </c>
      <c r="H37" s="16">
        <v>0.5</v>
      </c>
      <c r="I37" s="16">
        <v>0.5</v>
      </c>
      <c r="J37" s="16"/>
      <c r="K37" s="16"/>
      <c r="L37" s="16"/>
      <c r="M37" s="16">
        <v>0.5</v>
      </c>
      <c r="N37" s="16"/>
      <c r="O37" s="16"/>
      <c r="P37" s="16"/>
      <c r="Q37" s="22"/>
      <c r="R37" s="16"/>
      <c r="S37" s="16"/>
      <c r="T37" s="16"/>
      <c r="U37" s="16"/>
      <c r="V37" s="16"/>
      <c r="W37" s="16"/>
      <c r="X37" s="16"/>
    </row>
    <row r="38" ht="18.75" customHeight="1" spans="1:24">
      <c r="A38" s="53" t="s">
        <v>52</v>
      </c>
      <c r="B38" s="8" t="s">
        <v>204</v>
      </c>
      <c r="C38" s="9" t="s">
        <v>133</v>
      </c>
      <c r="D38" s="8" t="s">
        <v>101</v>
      </c>
      <c r="E38" s="8" t="s">
        <v>102</v>
      </c>
      <c r="F38" s="8" t="s">
        <v>205</v>
      </c>
      <c r="G38" s="8" t="s">
        <v>133</v>
      </c>
      <c r="H38" s="16">
        <v>0.1</v>
      </c>
      <c r="I38" s="16">
        <v>0.1</v>
      </c>
      <c r="J38" s="16"/>
      <c r="K38" s="16"/>
      <c r="L38" s="16"/>
      <c r="M38" s="16">
        <v>0.1</v>
      </c>
      <c r="N38" s="16"/>
      <c r="O38" s="16"/>
      <c r="P38" s="16"/>
      <c r="Q38" s="22"/>
      <c r="R38" s="16"/>
      <c r="S38" s="16"/>
      <c r="T38" s="16"/>
      <c r="U38" s="16"/>
      <c r="V38" s="16"/>
      <c r="W38" s="16"/>
      <c r="X38" s="16"/>
    </row>
    <row r="39" ht="18.75" customHeight="1" spans="1:24">
      <c r="A39" s="53" t="s">
        <v>52</v>
      </c>
      <c r="B39" s="8" t="s">
        <v>206</v>
      </c>
      <c r="C39" s="9" t="s">
        <v>207</v>
      </c>
      <c r="D39" s="8" t="s">
        <v>101</v>
      </c>
      <c r="E39" s="8" t="s">
        <v>102</v>
      </c>
      <c r="F39" s="8" t="s">
        <v>208</v>
      </c>
      <c r="G39" s="8" t="s">
        <v>209</v>
      </c>
      <c r="H39" s="16">
        <v>16.8</v>
      </c>
      <c r="I39" s="16">
        <v>16.8</v>
      </c>
      <c r="J39" s="16"/>
      <c r="K39" s="16"/>
      <c r="L39" s="16"/>
      <c r="M39" s="16">
        <v>16.8</v>
      </c>
      <c r="N39" s="16"/>
      <c r="O39" s="16"/>
      <c r="P39" s="16"/>
      <c r="Q39" s="22"/>
      <c r="R39" s="16"/>
      <c r="S39" s="16"/>
      <c r="T39" s="16"/>
      <c r="U39" s="16"/>
      <c r="V39" s="16"/>
      <c r="W39" s="16"/>
      <c r="X39" s="16"/>
    </row>
    <row r="40" ht="18.75" customHeight="1" spans="1:24">
      <c r="A40" s="53" t="s">
        <v>52</v>
      </c>
      <c r="B40" s="8" t="s">
        <v>210</v>
      </c>
      <c r="C40" s="9" t="s">
        <v>211</v>
      </c>
      <c r="D40" s="8" t="s">
        <v>101</v>
      </c>
      <c r="E40" s="8" t="s">
        <v>102</v>
      </c>
      <c r="F40" s="8" t="s">
        <v>165</v>
      </c>
      <c r="G40" s="8" t="s">
        <v>166</v>
      </c>
      <c r="H40" s="16">
        <v>5.28</v>
      </c>
      <c r="I40" s="16">
        <v>5.28</v>
      </c>
      <c r="J40" s="16"/>
      <c r="K40" s="16"/>
      <c r="L40" s="16"/>
      <c r="M40" s="16">
        <v>5.28</v>
      </c>
      <c r="N40" s="16"/>
      <c r="O40" s="16"/>
      <c r="P40" s="16"/>
      <c r="Q40" s="22"/>
      <c r="R40" s="16"/>
      <c r="S40" s="16"/>
      <c r="T40" s="16"/>
      <c r="U40" s="16"/>
      <c r="V40" s="16"/>
      <c r="W40" s="16"/>
      <c r="X40" s="16"/>
    </row>
    <row r="41" ht="18.75" customHeight="1" spans="1:24">
      <c r="A41" s="53" t="s">
        <v>52</v>
      </c>
      <c r="B41" s="8" t="s">
        <v>210</v>
      </c>
      <c r="C41" s="9" t="s">
        <v>211</v>
      </c>
      <c r="D41" s="8" t="s">
        <v>101</v>
      </c>
      <c r="E41" s="8" t="s">
        <v>102</v>
      </c>
      <c r="F41" s="8" t="s">
        <v>165</v>
      </c>
      <c r="G41" s="8" t="s">
        <v>166</v>
      </c>
      <c r="H41" s="16">
        <v>14.52</v>
      </c>
      <c r="I41" s="16">
        <v>14.52</v>
      </c>
      <c r="J41" s="16"/>
      <c r="K41" s="16"/>
      <c r="L41" s="16"/>
      <c r="M41" s="16">
        <v>14.52</v>
      </c>
      <c r="N41" s="16"/>
      <c r="O41" s="16"/>
      <c r="P41" s="16"/>
      <c r="Q41" s="22"/>
      <c r="R41" s="16"/>
      <c r="S41" s="16"/>
      <c r="T41" s="16"/>
      <c r="U41" s="16"/>
      <c r="V41" s="16"/>
      <c r="W41" s="16"/>
      <c r="X41" s="16"/>
    </row>
    <row r="42" ht="18.75" customHeight="1" spans="1:24">
      <c r="A42" s="53" t="s">
        <v>52</v>
      </c>
      <c r="B42" s="8" t="s">
        <v>212</v>
      </c>
      <c r="C42" s="9" t="s">
        <v>213</v>
      </c>
      <c r="D42" s="8" t="s">
        <v>101</v>
      </c>
      <c r="E42" s="8" t="s">
        <v>102</v>
      </c>
      <c r="F42" s="8" t="s">
        <v>161</v>
      </c>
      <c r="G42" s="8" t="s">
        <v>162</v>
      </c>
      <c r="H42" s="16">
        <v>9.367</v>
      </c>
      <c r="I42" s="16">
        <v>9.367</v>
      </c>
      <c r="J42" s="16"/>
      <c r="K42" s="16"/>
      <c r="L42" s="16"/>
      <c r="M42" s="16">
        <v>9.367</v>
      </c>
      <c r="N42" s="16"/>
      <c r="O42" s="16"/>
      <c r="P42" s="16"/>
      <c r="Q42" s="22"/>
      <c r="R42" s="16"/>
      <c r="S42" s="16"/>
      <c r="T42" s="16"/>
      <c r="U42" s="16"/>
      <c r="V42" s="16"/>
      <c r="W42" s="16"/>
      <c r="X42" s="16"/>
    </row>
    <row r="43" ht="18.75" customHeight="1" spans="1:24">
      <c r="A43" s="53" t="s">
        <v>52</v>
      </c>
      <c r="B43" s="8" t="s">
        <v>212</v>
      </c>
      <c r="C43" s="9" t="s">
        <v>213</v>
      </c>
      <c r="D43" s="8" t="s">
        <v>101</v>
      </c>
      <c r="E43" s="8" t="s">
        <v>102</v>
      </c>
      <c r="F43" s="8" t="s">
        <v>161</v>
      </c>
      <c r="G43" s="8" t="s">
        <v>162</v>
      </c>
      <c r="H43" s="16">
        <v>18.2496</v>
      </c>
      <c r="I43" s="16">
        <v>18.2496</v>
      </c>
      <c r="J43" s="16"/>
      <c r="K43" s="16"/>
      <c r="L43" s="16"/>
      <c r="M43" s="16">
        <v>18.2496</v>
      </c>
      <c r="N43" s="16"/>
      <c r="O43" s="16"/>
      <c r="P43" s="16"/>
      <c r="Q43" s="22"/>
      <c r="R43" s="16"/>
      <c r="S43" s="16"/>
      <c r="T43" s="16"/>
      <c r="U43" s="16"/>
      <c r="V43" s="16"/>
      <c r="W43" s="16"/>
      <c r="X43" s="16"/>
    </row>
    <row r="44" ht="18.75" customHeight="1" spans="1:24">
      <c r="A44" s="53" t="s">
        <v>52</v>
      </c>
      <c r="B44" s="8" t="s">
        <v>214</v>
      </c>
      <c r="C44" s="9" t="s">
        <v>215</v>
      </c>
      <c r="D44" s="8" t="s">
        <v>101</v>
      </c>
      <c r="E44" s="8" t="s">
        <v>102</v>
      </c>
      <c r="F44" s="8" t="s">
        <v>208</v>
      </c>
      <c r="G44" s="8" t="s">
        <v>209</v>
      </c>
      <c r="H44" s="16">
        <v>2.4</v>
      </c>
      <c r="I44" s="16">
        <v>2.4</v>
      </c>
      <c r="J44" s="16"/>
      <c r="K44" s="16"/>
      <c r="L44" s="16"/>
      <c r="M44" s="16">
        <v>2.4</v>
      </c>
      <c r="N44" s="16"/>
      <c r="O44" s="16"/>
      <c r="P44" s="16"/>
      <c r="Q44" s="22"/>
      <c r="R44" s="16"/>
      <c r="S44" s="16"/>
      <c r="T44" s="16"/>
      <c r="U44" s="16"/>
      <c r="V44" s="16"/>
      <c r="W44" s="16"/>
      <c r="X44" s="16"/>
    </row>
    <row r="45" ht="18.75" customHeight="1" spans="1:24">
      <c r="A45" s="53" t="s">
        <v>52</v>
      </c>
      <c r="B45" s="8" t="s">
        <v>216</v>
      </c>
      <c r="C45" s="9" t="s">
        <v>217</v>
      </c>
      <c r="D45" s="8" t="s">
        <v>101</v>
      </c>
      <c r="E45" s="8" t="s">
        <v>102</v>
      </c>
      <c r="F45" s="8" t="s">
        <v>218</v>
      </c>
      <c r="G45" s="8" t="s">
        <v>219</v>
      </c>
      <c r="H45" s="16">
        <v>3.64</v>
      </c>
      <c r="I45" s="16">
        <v>3.64</v>
      </c>
      <c r="J45" s="16"/>
      <c r="K45" s="16"/>
      <c r="L45" s="16"/>
      <c r="M45" s="16">
        <v>3.64</v>
      </c>
      <c r="N45" s="16"/>
      <c r="O45" s="16"/>
      <c r="P45" s="16"/>
      <c r="Q45" s="22"/>
      <c r="R45" s="16"/>
      <c r="S45" s="16"/>
      <c r="T45" s="16"/>
      <c r="U45" s="16"/>
      <c r="V45" s="16"/>
      <c r="W45" s="16"/>
      <c r="X45" s="16"/>
    </row>
    <row r="46" ht="18.75" customHeight="1" spans="1:24">
      <c r="A46" s="11" t="s">
        <v>29</v>
      </c>
      <c r="B46" s="11"/>
      <c r="C46" s="11"/>
      <c r="D46" s="11"/>
      <c r="E46" s="11"/>
      <c r="F46" s="11"/>
      <c r="G46" s="11"/>
      <c r="H46" s="16">
        <v>520.149002</v>
      </c>
      <c r="I46" s="16">
        <v>520.149002</v>
      </c>
      <c r="J46" s="16"/>
      <c r="K46" s="16"/>
      <c r="L46" s="16"/>
      <c r="M46" s="16">
        <v>520.149002</v>
      </c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</row>
  </sheetData>
  <mergeCells count="30">
    <mergeCell ref="A2:X2"/>
    <mergeCell ref="A3:G3"/>
    <mergeCell ref="I4:X4"/>
    <mergeCell ref="I5:N5"/>
    <mergeCell ref="O5:Q5"/>
    <mergeCell ref="S5:X5"/>
    <mergeCell ref="I6:J6"/>
    <mergeCell ref="A46:G46"/>
    <mergeCell ref="A4:A7"/>
    <mergeCell ref="B4:B7"/>
    <mergeCell ref="C4:C7"/>
    <mergeCell ref="D4:D7"/>
    <mergeCell ref="E4:E7"/>
    <mergeCell ref="F4:F7"/>
    <mergeCell ref="G4:G7"/>
    <mergeCell ref="H4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5"/>
  <sheetViews>
    <sheetView showZeros="0" topLeftCell="O1" workbookViewId="0">
      <selection activeCell="A1" sqref="A1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 t="s">
        <v>220</v>
      </c>
    </row>
    <row r="2" ht="45" customHeight="1" spans="1:23">
      <c r="A2" s="3" t="s">
        <v>221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ht="18.75" customHeight="1" spans="1:23">
      <c r="A3" s="4" t="str">
        <f>"单位名称："&amp;"通海县杞麓湖管理局"</f>
        <v>单位名称：通海县杞麓湖管理局</v>
      </c>
      <c r="B3" s="4"/>
      <c r="C3" s="4"/>
      <c r="D3" s="4"/>
      <c r="E3" s="4"/>
      <c r="F3" s="4"/>
      <c r="G3" s="4"/>
      <c r="H3" s="4"/>
      <c r="I3" s="50"/>
      <c r="J3" s="50"/>
      <c r="K3" s="50"/>
      <c r="L3" s="50"/>
      <c r="M3" s="50"/>
      <c r="N3" s="5"/>
      <c r="O3" s="5"/>
      <c r="P3" s="5"/>
      <c r="Q3" s="5"/>
      <c r="R3" s="5"/>
      <c r="S3" s="5"/>
      <c r="T3" s="5"/>
      <c r="U3" s="5"/>
      <c r="V3" s="5"/>
      <c r="W3" s="5" t="s">
        <v>26</v>
      </c>
    </row>
    <row r="4" ht="18.75" customHeight="1" spans="1:23">
      <c r="A4" s="12" t="s">
        <v>222</v>
      </c>
      <c r="B4" s="12" t="s">
        <v>139</v>
      </c>
      <c r="C4" s="12" t="s">
        <v>140</v>
      </c>
      <c r="D4" s="12" t="s">
        <v>138</v>
      </c>
      <c r="E4" s="12" t="s">
        <v>141</v>
      </c>
      <c r="F4" s="12" t="s">
        <v>142</v>
      </c>
      <c r="G4" s="12" t="s">
        <v>143</v>
      </c>
      <c r="H4" s="12" t="s">
        <v>144</v>
      </c>
      <c r="I4" s="43" t="s">
        <v>29</v>
      </c>
      <c r="J4" s="43" t="s">
        <v>223</v>
      </c>
      <c r="K4" s="12"/>
      <c r="L4" s="12"/>
      <c r="M4" s="12"/>
      <c r="N4" s="12" t="s">
        <v>146</v>
      </c>
      <c r="O4" s="12"/>
      <c r="P4" s="12"/>
      <c r="Q4" s="12" t="s">
        <v>35</v>
      </c>
      <c r="R4" s="12" t="s">
        <v>36</v>
      </c>
      <c r="S4" s="12"/>
      <c r="T4" s="12"/>
      <c r="U4" s="12"/>
      <c r="V4" s="12"/>
      <c r="W4" s="12"/>
    </row>
    <row r="5" ht="18.75" customHeight="1" spans="1:23">
      <c r="A5" s="12"/>
      <c r="B5" s="12"/>
      <c r="C5" s="12"/>
      <c r="D5" s="12"/>
      <c r="E5" s="12"/>
      <c r="F5" s="12"/>
      <c r="G5" s="12"/>
      <c r="H5" s="12"/>
      <c r="I5" s="43" t="s">
        <v>147</v>
      </c>
      <c r="J5" s="43" t="s">
        <v>148</v>
      </c>
      <c r="K5" s="12"/>
      <c r="L5" s="12" t="s">
        <v>33</v>
      </c>
      <c r="M5" s="12" t="s">
        <v>34</v>
      </c>
      <c r="N5" s="12" t="s">
        <v>32</v>
      </c>
      <c r="O5" s="12" t="s">
        <v>33</v>
      </c>
      <c r="P5" s="12" t="s">
        <v>34</v>
      </c>
      <c r="Q5" s="12" t="s">
        <v>35</v>
      </c>
      <c r="R5" s="12" t="s">
        <v>31</v>
      </c>
      <c r="S5" s="12" t="s">
        <v>37</v>
      </c>
      <c r="T5" s="12" t="s">
        <v>38</v>
      </c>
      <c r="U5" s="12" t="s">
        <v>39</v>
      </c>
      <c r="V5" s="12" t="s">
        <v>40</v>
      </c>
      <c r="W5" s="12" t="s">
        <v>41</v>
      </c>
    </row>
    <row r="6" ht="18.75" customHeight="1" spans="1:23">
      <c r="A6" s="12"/>
      <c r="B6" s="12"/>
      <c r="C6" s="12"/>
      <c r="D6" s="12"/>
      <c r="E6" s="12"/>
      <c r="F6" s="12"/>
      <c r="G6" s="12"/>
      <c r="H6" s="12"/>
      <c r="I6" s="43"/>
      <c r="J6" s="43" t="s">
        <v>32</v>
      </c>
      <c r="K6" s="12"/>
      <c r="L6" s="12" t="s">
        <v>33</v>
      </c>
      <c r="M6" s="12" t="s">
        <v>34</v>
      </c>
      <c r="N6" s="12" t="s">
        <v>32</v>
      </c>
      <c r="O6" s="12" t="s">
        <v>33</v>
      </c>
      <c r="P6" s="12" t="s">
        <v>34</v>
      </c>
      <c r="Q6" s="12"/>
      <c r="R6" s="12" t="s">
        <v>31</v>
      </c>
      <c r="S6" s="12" t="s">
        <v>37</v>
      </c>
      <c r="T6" s="12" t="s">
        <v>38</v>
      </c>
      <c r="U6" s="12" t="s">
        <v>39</v>
      </c>
      <c r="V6" s="12" t="s">
        <v>40</v>
      </c>
      <c r="W6" s="12" t="s">
        <v>41</v>
      </c>
    </row>
    <row r="7" ht="22.65" customHeight="1" spans="1:23">
      <c r="A7" s="12"/>
      <c r="B7" s="12"/>
      <c r="C7" s="12"/>
      <c r="D7" s="12"/>
      <c r="E7" s="12"/>
      <c r="F7" s="12"/>
      <c r="G7" s="12"/>
      <c r="H7" s="12"/>
      <c r="I7" s="43"/>
      <c r="J7" s="43" t="s">
        <v>31</v>
      </c>
      <c r="K7" s="12" t="s">
        <v>224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18.75" customHeight="1" spans="1:23">
      <c r="A8" s="13" t="s">
        <v>42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  <c r="W8" s="13">
        <v>23</v>
      </c>
    </row>
    <row r="9" ht="18.75" customHeight="1" spans="1:23">
      <c r="A9" s="8"/>
      <c r="B9" s="8"/>
      <c r="C9" s="9" t="s">
        <v>225</v>
      </c>
      <c r="D9" s="8"/>
      <c r="E9" s="8"/>
      <c r="F9" s="8"/>
      <c r="G9" s="8"/>
      <c r="H9" s="8"/>
      <c r="I9" s="10">
        <v>2.8104</v>
      </c>
      <c r="J9" s="10">
        <v>2.8104</v>
      </c>
      <c r="K9" s="10">
        <v>2.8104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18.75" customHeight="1" spans="1:23">
      <c r="A10" s="8" t="s">
        <v>226</v>
      </c>
      <c r="B10" s="8" t="s">
        <v>227</v>
      </c>
      <c r="C10" s="9" t="s">
        <v>225</v>
      </c>
      <c r="D10" s="8" t="s">
        <v>52</v>
      </c>
      <c r="E10" s="8" t="s">
        <v>77</v>
      </c>
      <c r="F10" s="8" t="s">
        <v>78</v>
      </c>
      <c r="G10" s="8" t="s">
        <v>181</v>
      </c>
      <c r="H10" s="8" t="s">
        <v>182</v>
      </c>
      <c r="I10" s="10">
        <v>2.8104</v>
      </c>
      <c r="J10" s="10">
        <v>2.8104</v>
      </c>
      <c r="K10" s="10">
        <v>2.8104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ht="18.75" customHeight="1" spans="1:23">
      <c r="A11" s="22"/>
      <c r="B11" s="22"/>
      <c r="C11" s="9" t="s">
        <v>228</v>
      </c>
      <c r="D11" s="22"/>
      <c r="E11" s="22"/>
      <c r="F11" s="22"/>
      <c r="G11" s="22"/>
      <c r="H11" s="22"/>
      <c r="I11" s="10">
        <v>213.51</v>
      </c>
      <c r="J11" s="10">
        <v>213.51</v>
      </c>
      <c r="K11" s="10">
        <v>213.51</v>
      </c>
      <c r="L11" s="10"/>
      <c r="M11" s="10"/>
      <c r="N11" s="10"/>
      <c r="O11" s="10"/>
      <c r="P11" s="22"/>
      <c r="Q11" s="10"/>
      <c r="R11" s="10"/>
      <c r="S11" s="10"/>
      <c r="T11" s="10"/>
      <c r="U11" s="10"/>
      <c r="V11" s="10"/>
      <c r="W11" s="10"/>
    </row>
    <row r="12" ht="18.75" customHeight="1" spans="1:23">
      <c r="A12" s="8" t="s">
        <v>229</v>
      </c>
      <c r="B12" s="8" t="s">
        <v>230</v>
      </c>
      <c r="C12" s="9" t="s">
        <v>228</v>
      </c>
      <c r="D12" s="8" t="s">
        <v>52</v>
      </c>
      <c r="E12" s="8" t="s">
        <v>95</v>
      </c>
      <c r="F12" s="8" t="s">
        <v>96</v>
      </c>
      <c r="G12" s="8" t="s">
        <v>231</v>
      </c>
      <c r="H12" s="8" t="s">
        <v>232</v>
      </c>
      <c r="I12" s="10">
        <v>213.51</v>
      </c>
      <c r="J12" s="10">
        <v>213.51</v>
      </c>
      <c r="K12" s="10">
        <v>213.51</v>
      </c>
      <c r="L12" s="10"/>
      <c r="M12" s="10"/>
      <c r="N12" s="10"/>
      <c r="O12" s="10"/>
      <c r="P12" s="22"/>
      <c r="Q12" s="10"/>
      <c r="R12" s="10"/>
      <c r="S12" s="10"/>
      <c r="T12" s="10"/>
      <c r="U12" s="10"/>
      <c r="V12" s="10"/>
      <c r="W12" s="10"/>
    </row>
    <row r="13" ht="18.75" customHeight="1" spans="1:23">
      <c r="A13" s="22"/>
      <c r="B13" s="22"/>
      <c r="C13" s="9" t="s">
        <v>233</v>
      </c>
      <c r="D13" s="22"/>
      <c r="E13" s="22"/>
      <c r="F13" s="22"/>
      <c r="G13" s="22"/>
      <c r="H13" s="22"/>
      <c r="I13" s="10">
        <v>10</v>
      </c>
      <c r="J13" s="10">
        <v>10</v>
      </c>
      <c r="K13" s="10">
        <v>10</v>
      </c>
      <c r="L13" s="10"/>
      <c r="M13" s="10"/>
      <c r="N13" s="10"/>
      <c r="O13" s="10"/>
      <c r="P13" s="22"/>
      <c r="Q13" s="10"/>
      <c r="R13" s="10"/>
      <c r="S13" s="10"/>
      <c r="T13" s="10"/>
      <c r="U13" s="10"/>
      <c r="V13" s="10"/>
      <c r="W13" s="10"/>
    </row>
    <row r="14" ht="18.75" customHeight="1" spans="1:23">
      <c r="A14" s="8" t="s">
        <v>229</v>
      </c>
      <c r="B14" s="8" t="s">
        <v>234</v>
      </c>
      <c r="C14" s="9" t="s">
        <v>233</v>
      </c>
      <c r="D14" s="8" t="s">
        <v>52</v>
      </c>
      <c r="E14" s="8" t="s">
        <v>101</v>
      </c>
      <c r="F14" s="8" t="s">
        <v>102</v>
      </c>
      <c r="G14" s="8" t="s">
        <v>235</v>
      </c>
      <c r="H14" s="8" t="s">
        <v>236</v>
      </c>
      <c r="I14" s="10">
        <v>10</v>
      </c>
      <c r="J14" s="10">
        <v>10</v>
      </c>
      <c r="K14" s="10">
        <v>10</v>
      </c>
      <c r="L14" s="10"/>
      <c r="M14" s="10"/>
      <c r="N14" s="10"/>
      <c r="O14" s="10"/>
      <c r="P14" s="22"/>
      <c r="Q14" s="10"/>
      <c r="R14" s="10"/>
      <c r="S14" s="10"/>
      <c r="T14" s="10"/>
      <c r="U14" s="10"/>
      <c r="V14" s="10"/>
      <c r="W14" s="10"/>
    </row>
    <row r="15" ht="18.75" customHeight="1" spans="1:23">
      <c r="A15" s="11" t="s">
        <v>29</v>
      </c>
      <c r="B15" s="11"/>
      <c r="C15" s="11"/>
      <c r="D15" s="11"/>
      <c r="E15" s="11"/>
      <c r="F15" s="11"/>
      <c r="G15" s="11"/>
      <c r="H15" s="11"/>
      <c r="I15" s="10">
        <v>226.3204</v>
      </c>
      <c r="J15" s="10">
        <v>226.3204</v>
      </c>
      <c r="K15" s="10">
        <v>226.3204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</sheetData>
  <mergeCells count="28">
    <mergeCell ref="A2:W2"/>
    <mergeCell ref="A3:H3"/>
    <mergeCell ref="J4:M4"/>
    <mergeCell ref="N4:P4"/>
    <mergeCell ref="R4:W4"/>
    <mergeCell ref="A15:H1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6"/>
  <sheetViews>
    <sheetView showZeros="0" workbookViewId="0">
      <selection activeCell="A1" sqref="A1:J1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19" t="s">
        <v>237</v>
      </c>
      <c r="B1" s="19"/>
      <c r="C1" s="19"/>
      <c r="D1" s="19"/>
      <c r="E1" s="19"/>
      <c r="F1" s="19"/>
      <c r="G1" s="19"/>
      <c r="H1" s="19"/>
      <c r="I1" s="19"/>
      <c r="J1" s="19"/>
    </row>
    <row r="2" ht="45" customHeight="1" spans="1:10">
      <c r="A2" s="28" t="s">
        <v>238</v>
      </c>
      <c r="B2" s="28"/>
      <c r="C2" s="28"/>
      <c r="D2" s="28"/>
      <c r="E2" s="28"/>
      <c r="F2" s="28"/>
      <c r="G2" s="28"/>
      <c r="H2" s="28"/>
      <c r="I2" s="28"/>
      <c r="J2" s="28"/>
    </row>
    <row r="3" ht="20.25" customHeight="1" spans="1:10">
      <c r="A3" s="18" t="str">
        <f>"单位名称："&amp;"通海县杞麓湖管理局"</f>
        <v>单位名称：通海县杞麓湖管理局</v>
      </c>
      <c r="B3" s="18"/>
      <c r="C3" s="18"/>
      <c r="D3" s="18"/>
      <c r="E3" s="18"/>
      <c r="F3" s="18"/>
      <c r="G3" s="18"/>
      <c r="H3" s="18"/>
      <c r="I3" s="18"/>
      <c r="J3" s="18"/>
    </row>
    <row r="4" ht="20.25" customHeight="1" spans="1:10">
      <c r="A4" s="29" t="s">
        <v>239</v>
      </c>
      <c r="B4" s="29" t="s">
        <v>240</v>
      </c>
      <c r="C4" s="29" t="s">
        <v>241</v>
      </c>
      <c r="D4" s="29" t="s">
        <v>242</v>
      </c>
      <c r="E4" s="29" t="s">
        <v>243</v>
      </c>
      <c r="F4" s="29" t="s">
        <v>244</v>
      </c>
      <c r="G4" s="29" t="s">
        <v>245</v>
      </c>
      <c r="H4" s="29" t="s">
        <v>246</v>
      </c>
      <c r="I4" s="29" t="s">
        <v>247</v>
      </c>
      <c r="J4" s="29" t="s">
        <v>248</v>
      </c>
    </row>
    <row r="5" ht="46.5" customHeight="1" spans="1:10">
      <c r="A5" s="29"/>
      <c r="B5" s="29"/>
      <c r="C5" s="29"/>
      <c r="D5" s="29"/>
      <c r="E5" s="29"/>
      <c r="F5" s="29"/>
      <c r="G5" s="29"/>
      <c r="H5" s="29"/>
      <c r="I5" s="29"/>
      <c r="J5" s="29"/>
    </row>
    <row r="6" ht="20.25" customHeight="1" spans="1:10">
      <c r="A6" s="30">
        <v>1</v>
      </c>
      <c r="B6" s="30">
        <v>2</v>
      </c>
      <c r="C6" s="30">
        <v>3</v>
      </c>
      <c r="D6" s="30">
        <v>4</v>
      </c>
      <c r="E6" s="30">
        <v>5</v>
      </c>
      <c r="F6" s="30">
        <v>6</v>
      </c>
      <c r="G6" s="30">
        <v>7</v>
      </c>
      <c r="H6" s="30">
        <v>8</v>
      </c>
      <c r="I6" s="30">
        <v>9</v>
      </c>
      <c r="J6" s="30">
        <v>10</v>
      </c>
    </row>
    <row r="7" ht="20.25" customHeight="1" spans="1:10">
      <c r="A7" s="22" t="s">
        <v>52</v>
      </c>
      <c r="B7" s="22"/>
      <c r="C7" s="22"/>
      <c r="E7" s="31"/>
      <c r="F7" s="31"/>
      <c r="G7" s="31"/>
      <c r="H7" s="31"/>
      <c r="I7" s="31"/>
      <c r="J7" s="31"/>
    </row>
    <row r="8" ht="20.25" customHeight="1" spans="1:10">
      <c r="A8" s="46" t="s">
        <v>228</v>
      </c>
      <c r="B8" s="22" t="s">
        <v>249</v>
      </c>
      <c r="C8" s="23"/>
      <c r="D8" s="23"/>
      <c r="E8" s="31"/>
      <c r="F8" s="31"/>
      <c r="G8" s="31"/>
      <c r="H8" s="31"/>
      <c r="I8" s="31"/>
      <c r="J8" s="31"/>
    </row>
    <row r="9" ht="20.25" customHeight="1" spans="1:10">
      <c r="A9" s="22"/>
      <c r="B9" s="22"/>
      <c r="C9" s="22" t="s">
        <v>250</v>
      </c>
      <c r="D9" s="47" t="s">
        <v>251</v>
      </c>
      <c r="E9" s="48" t="s">
        <v>252</v>
      </c>
      <c r="F9" s="36" t="s">
        <v>253</v>
      </c>
      <c r="G9" s="23" t="s">
        <v>254</v>
      </c>
      <c r="H9" s="36" t="s">
        <v>255</v>
      </c>
      <c r="I9" s="36" t="s">
        <v>256</v>
      </c>
      <c r="J9" s="48" t="s">
        <v>257</v>
      </c>
    </row>
    <row r="10" ht="20.25" customHeight="1" spans="1:10">
      <c r="A10" s="22"/>
      <c r="B10" s="22"/>
      <c r="C10" s="22" t="s">
        <v>250</v>
      </c>
      <c r="D10" s="47" t="s">
        <v>258</v>
      </c>
      <c r="E10" s="48" t="s">
        <v>259</v>
      </c>
      <c r="F10" s="36" t="s">
        <v>253</v>
      </c>
      <c r="G10" s="23" t="s">
        <v>260</v>
      </c>
      <c r="H10" s="36" t="s">
        <v>255</v>
      </c>
      <c r="I10" s="36" t="s">
        <v>256</v>
      </c>
      <c r="J10" s="48" t="s">
        <v>261</v>
      </c>
    </row>
    <row r="11" ht="20.25" customHeight="1" spans="1:10">
      <c r="A11" s="22"/>
      <c r="B11" s="22"/>
      <c r="C11" s="22" t="s">
        <v>250</v>
      </c>
      <c r="D11" s="47" t="s">
        <v>262</v>
      </c>
      <c r="E11" s="48" t="s">
        <v>263</v>
      </c>
      <c r="F11" s="36" t="s">
        <v>264</v>
      </c>
      <c r="G11" s="23" t="s">
        <v>265</v>
      </c>
      <c r="H11" s="36" t="s">
        <v>266</v>
      </c>
      <c r="I11" s="36" t="s">
        <v>256</v>
      </c>
      <c r="J11" s="48" t="s">
        <v>267</v>
      </c>
    </row>
    <row r="12" ht="20.25" customHeight="1" spans="1:10">
      <c r="A12" s="22"/>
      <c r="B12" s="22"/>
      <c r="C12" s="22" t="s">
        <v>268</v>
      </c>
      <c r="D12" s="47" t="s">
        <v>269</v>
      </c>
      <c r="E12" s="48" t="s">
        <v>270</v>
      </c>
      <c r="F12" s="36" t="s">
        <v>253</v>
      </c>
      <c r="G12" s="23" t="s">
        <v>254</v>
      </c>
      <c r="H12" s="36" t="s">
        <v>255</v>
      </c>
      <c r="I12" s="36" t="s">
        <v>256</v>
      </c>
      <c r="J12" s="48" t="s">
        <v>271</v>
      </c>
    </row>
    <row r="13" ht="20.25" customHeight="1" spans="1:10">
      <c r="A13" s="22"/>
      <c r="B13" s="22"/>
      <c r="C13" s="22" t="s">
        <v>272</v>
      </c>
      <c r="D13" s="47" t="s">
        <v>273</v>
      </c>
      <c r="E13" s="48" t="s">
        <v>274</v>
      </c>
      <c r="F13" s="36" t="s">
        <v>253</v>
      </c>
      <c r="G13" s="23" t="s">
        <v>260</v>
      </c>
      <c r="H13" s="36" t="s">
        <v>255</v>
      </c>
      <c r="I13" s="36" t="s">
        <v>256</v>
      </c>
      <c r="J13" s="48" t="s">
        <v>275</v>
      </c>
    </row>
    <row r="14" ht="20.25" customHeight="1" spans="1:10">
      <c r="A14" s="46" t="s">
        <v>225</v>
      </c>
      <c r="B14" s="22" t="s">
        <v>276</v>
      </c>
      <c r="C14" s="22"/>
      <c r="D14" s="22"/>
      <c r="E14" s="22"/>
      <c r="F14" s="22"/>
      <c r="G14" s="22"/>
      <c r="H14" s="22"/>
      <c r="I14" s="22"/>
      <c r="J14" s="22"/>
    </row>
    <row r="15" ht="20.25" customHeight="1" spans="1:10">
      <c r="A15" s="22"/>
      <c r="B15" s="22"/>
      <c r="C15" s="22" t="s">
        <v>250</v>
      </c>
      <c r="D15" s="47" t="s">
        <v>277</v>
      </c>
      <c r="E15" s="48" t="s">
        <v>278</v>
      </c>
      <c r="F15" s="36" t="s">
        <v>279</v>
      </c>
      <c r="G15" s="23" t="s">
        <v>44</v>
      </c>
      <c r="H15" s="36" t="s">
        <v>280</v>
      </c>
      <c r="I15" s="36" t="s">
        <v>256</v>
      </c>
      <c r="J15" s="48" t="s">
        <v>281</v>
      </c>
    </row>
    <row r="16" ht="20.25" customHeight="1" spans="1:10">
      <c r="A16" s="22"/>
      <c r="B16" s="22"/>
      <c r="C16" s="22" t="s">
        <v>250</v>
      </c>
      <c r="D16" s="47" t="s">
        <v>251</v>
      </c>
      <c r="E16" s="48" t="s">
        <v>282</v>
      </c>
      <c r="F16" s="36" t="s">
        <v>279</v>
      </c>
      <c r="G16" s="23" t="s">
        <v>283</v>
      </c>
      <c r="H16" s="36" t="s">
        <v>255</v>
      </c>
      <c r="I16" s="36" t="s">
        <v>256</v>
      </c>
      <c r="J16" s="48" t="s">
        <v>284</v>
      </c>
    </row>
    <row r="17" ht="20.25" customHeight="1" spans="1:10">
      <c r="A17" s="22"/>
      <c r="B17" s="22"/>
      <c r="C17" s="22" t="s">
        <v>250</v>
      </c>
      <c r="D17" s="47" t="s">
        <v>251</v>
      </c>
      <c r="E17" s="48" t="s">
        <v>285</v>
      </c>
      <c r="F17" s="36" t="s">
        <v>279</v>
      </c>
      <c r="G17" s="23" t="s">
        <v>283</v>
      </c>
      <c r="H17" s="36" t="s">
        <v>255</v>
      </c>
      <c r="I17" s="36" t="s">
        <v>256</v>
      </c>
      <c r="J17" s="48" t="s">
        <v>286</v>
      </c>
    </row>
    <row r="18" ht="20.25" customHeight="1" spans="1:10">
      <c r="A18" s="22"/>
      <c r="B18" s="22"/>
      <c r="C18" s="22" t="s">
        <v>250</v>
      </c>
      <c r="D18" s="47" t="s">
        <v>258</v>
      </c>
      <c r="E18" s="48" t="s">
        <v>287</v>
      </c>
      <c r="F18" s="36" t="s">
        <v>279</v>
      </c>
      <c r="G18" s="23" t="s">
        <v>283</v>
      </c>
      <c r="H18" s="36" t="s">
        <v>255</v>
      </c>
      <c r="I18" s="36" t="s">
        <v>256</v>
      </c>
      <c r="J18" s="48" t="s">
        <v>288</v>
      </c>
    </row>
    <row r="19" ht="20.25" customHeight="1" spans="1:10">
      <c r="A19" s="22"/>
      <c r="B19" s="22"/>
      <c r="C19" s="22" t="s">
        <v>268</v>
      </c>
      <c r="D19" s="47" t="s">
        <v>289</v>
      </c>
      <c r="E19" s="48" t="s">
        <v>290</v>
      </c>
      <c r="F19" s="36" t="s">
        <v>279</v>
      </c>
      <c r="G19" s="23" t="s">
        <v>291</v>
      </c>
      <c r="H19" s="36" t="s">
        <v>255</v>
      </c>
      <c r="I19" s="36" t="s">
        <v>256</v>
      </c>
      <c r="J19" s="48" t="s">
        <v>292</v>
      </c>
    </row>
    <row r="20" ht="20.25" customHeight="1" spans="1:10">
      <c r="A20" s="22"/>
      <c r="B20" s="22"/>
      <c r="C20" s="22" t="s">
        <v>272</v>
      </c>
      <c r="D20" s="47" t="s">
        <v>273</v>
      </c>
      <c r="E20" s="48" t="s">
        <v>293</v>
      </c>
      <c r="F20" s="36" t="s">
        <v>253</v>
      </c>
      <c r="G20" s="23" t="s">
        <v>254</v>
      </c>
      <c r="H20" s="36" t="s">
        <v>255</v>
      </c>
      <c r="I20" s="36" t="s">
        <v>256</v>
      </c>
      <c r="J20" s="48" t="s">
        <v>294</v>
      </c>
    </row>
    <row r="21" ht="20.25" customHeight="1" spans="1:10">
      <c r="A21" s="46" t="s">
        <v>233</v>
      </c>
      <c r="B21" s="22" t="s">
        <v>295</v>
      </c>
      <c r="C21" s="22"/>
      <c r="D21" s="22"/>
      <c r="E21" s="22"/>
      <c r="F21" s="22"/>
      <c r="G21" s="22"/>
      <c r="H21" s="22"/>
      <c r="I21" s="22"/>
      <c r="J21" s="22"/>
    </row>
    <row r="22" ht="20.25" customHeight="1" spans="1:10">
      <c r="A22" s="22"/>
      <c r="B22" s="22"/>
      <c r="C22" s="22" t="s">
        <v>250</v>
      </c>
      <c r="D22" s="47" t="s">
        <v>277</v>
      </c>
      <c r="E22" s="48" t="s">
        <v>296</v>
      </c>
      <c r="F22" s="36" t="s">
        <v>279</v>
      </c>
      <c r="G22" s="23" t="s">
        <v>297</v>
      </c>
      <c r="H22" s="36" t="s">
        <v>298</v>
      </c>
      <c r="I22" s="36" t="s">
        <v>256</v>
      </c>
      <c r="J22" s="48" t="s">
        <v>299</v>
      </c>
    </row>
    <row r="23" ht="20.25" customHeight="1" spans="1:10">
      <c r="A23" s="22"/>
      <c r="B23" s="22"/>
      <c r="C23" s="22" t="s">
        <v>250</v>
      </c>
      <c r="D23" s="47" t="s">
        <v>251</v>
      </c>
      <c r="E23" s="48" t="s">
        <v>300</v>
      </c>
      <c r="F23" s="36" t="s">
        <v>279</v>
      </c>
      <c r="G23" s="23" t="s">
        <v>283</v>
      </c>
      <c r="H23" s="36" t="s">
        <v>255</v>
      </c>
      <c r="I23" s="36" t="s">
        <v>256</v>
      </c>
      <c r="J23" s="48" t="s">
        <v>301</v>
      </c>
    </row>
    <row r="24" ht="20.25" customHeight="1" spans="1:10">
      <c r="A24" s="22"/>
      <c r="B24" s="22"/>
      <c r="C24" s="22" t="s">
        <v>250</v>
      </c>
      <c r="D24" s="47" t="s">
        <v>258</v>
      </c>
      <c r="E24" s="48" t="s">
        <v>302</v>
      </c>
      <c r="F24" s="36" t="s">
        <v>264</v>
      </c>
      <c r="G24" s="23" t="s">
        <v>303</v>
      </c>
      <c r="H24" s="36" t="s">
        <v>304</v>
      </c>
      <c r="I24" s="36" t="s">
        <v>256</v>
      </c>
      <c r="J24" s="48" t="s">
        <v>305</v>
      </c>
    </row>
    <row r="25" ht="20.25" customHeight="1" spans="1:10">
      <c r="A25" s="22"/>
      <c r="B25" s="22"/>
      <c r="C25" s="22" t="s">
        <v>268</v>
      </c>
      <c r="D25" s="47" t="s">
        <v>306</v>
      </c>
      <c r="E25" s="48" t="s">
        <v>307</v>
      </c>
      <c r="F25" s="36" t="s">
        <v>279</v>
      </c>
      <c r="G25" s="23" t="s">
        <v>308</v>
      </c>
      <c r="H25" s="36" t="s">
        <v>309</v>
      </c>
      <c r="I25" s="36" t="s">
        <v>310</v>
      </c>
      <c r="J25" s="48" t="s">
        <v>311</v>
      </c>
    </row>
    <row r="26" ht="20.25" customHeight="1" spans="1:10">
      <c r="A26" s="22"/>
      <c r="B26" s="22"/>
      <c r="C26" s="22" t="s">
        <v>272</v>
      </c>
      <c r="D26" s="47" t="s">
        <v>273</v>
      </c>
      <c r="E26" s="48" t="s">
        <v>312</v>
      </c>
      <c r="F26" s="36" t="s">
        <v>253</v>
      </c>
      <c r="G26" s="23" t="s">
        <v>313</v>
      </c>
      <c r="H26" s="36" t="s">
        <v>255</v>
      </c>
      <c r="I26" s="36" t="s">
        <v>256</v>
      </c>
      <c r="J26" s="48" t="s">
        <v>314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普蕊</cp:lastModifiedBy>
  <dcterms:created xsi:type="dcterms:W3CDTF">2025-01-20T01:07:02Z</dcterms:created>
  <dcterms:modified xsi:type="dcterms:W3CDTF">2025-01-20T01:07:31Z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B0F287386C9644019E35091F654FEAF1_13</vt:lpwstr>
  </property>
  <property fmtid="{D5CDD505-2E9C-101B-9397-08002B2CF9AE}" pid="3" name="KSOProductBuildVer">
    <vt:lpwstr>2052-12.1.0.18276</vt:lpwstr>
  </property>
</Properties>
</file>