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财务收支预算总表01-1" sheetId="1" r:id="rId1"/>
    <sheet name="部门收入预算表01-2" sheetId="2" r:id="rId2"/>
    <sheet name="部门支出预算表01-3" sheetId="3" r:id="rId3"/>
    <sheet name="财政拨款收支预算总表02-1" sheetId="4" r:id="rId4"/>
    <sheet name="一般公共预算支出预算表02-2" sheetId="5" r:id="rId5"/>
    <sheet name="一般公共预算“三公”经费支出预算表 03" sheetId="6" r:id="rId6"/>
    <sheet name="基本支出预算表04" sheetId="7" r:id="rId7"/>
    <sheet name="项目支出预算表05-1" sheetId="8" r:id="rId8"/>
    <sheet name="项目支出绩效目标表（本次下达）05-2" sheetId="9" r:id="rId9"/>
    <sheet name="政府性基金预算支出预算表06" sheetId="10" r:id="rId10"/>
    <sheet name="部门政府采购预算表07" sheetId="11" r:id="rId11"/>
    <sheet name="部门政府购买服务预算表08" sheetId="12" r:id="rId12"/>
    <sheet name="对下转移支付预算表09-1" sheetId="13" r:id="rId13"/>
    <sheet name="对下转移支付绩效目标表09-2" sheetId="14" r:id="rId14"/>
    <sheet name="新增资产配置表10" sheetId="15" r:id="rId15"/>
    <sheet name="上级补助项目支出预算表11" sheetId="16" r:id="rId16"/>
    <sheet name="部门项目中期规划预算表12" sheetId="17" r:id="rId1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<sst xmlns="http://schemas.openxmlformats.org/spreadsheetml/2006/main" count="968" uniqueCount="391">
  <si>
    <t>01-1表</t>
  </si>
  <si>
    <t>2025年财务收支预算总表</t>
  </si>
  <si>
    <t>单位:万元</t>
  </si>
  <si>
    <t>收        入</t>
  </si>
  <si>
    <t>支        出</t>
  </si>
  <si>
    <t>项      目</t>
  </si>
  <si>
    <t>2025年预算数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</si>
  <si>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</si>
  <si>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</si>
  <si>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</si>
  <si>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</si>
  <si>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</si>
  <si>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</si>
  <si>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</si>
  <si>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</si>
  <si>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</si>
  <si>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</t>
  </si>
  <si>
    <t>五、教育支出</t>
  </si>
  <si>
    <t>（一）事业收入</t>
  </si>
  <si>
    <t>六、科学技术支出</t>
  </si>
  <si>
    <t>（二）事业单位经营收入</t>
  </si>
  <si>
    <t>七、文化旅游体育与传媒支出</t>
  </si>
  <si>
    <t>（三）上级补助收入</t>
  </si>
  <si>
    <t>八、社会保障和就业支出</t>
  </si>
  <si>
    <t>（四）附属单位上缴收入</t>
  </si>
  <si>
    <t>九、卫生健康支出</t>
  </si>
  <si>
    <t>（五）其他收入</t>
  </si>
  <si>
    <t>十、节能环保支出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</si>
  <si>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</si>
  <si>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</si>
  <si>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</si>
  <si>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</si>
  <si>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</si>
  <si>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</si>
  <si>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</si>
  <si>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</si>
  <si>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</si>
  <si>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</si>
  <si>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二十一、灾害防治及应急管理支出</t>
  </si>
  <si>
    <t>二十二、预备费</t>
  </si>
  <si>
    <t>二十三、其他支出</t>
  </si>
  <si>
    <t>本年收入合计</t>
  </si>
  <si>
    <t>本年支出合计</t>
  </si>
  <si>
    <t>上年结转结余</t>
  </si>
  <si>
    <t>年终结转结余</t>
  </si>
  <si>
    <t>收  入  总  计</t>
  </si>
  <si>
    <t>支 出 总 计</t>
  </si>
  <si>
    <t>01-2表</t>
  </si>
  <si>
    <t>2025年部门收入预算表</t>
  </si>
  <si>
    <t>单位：万元</t>
  </si>
  <si>
    <t>部门（单位）编码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</si>
  <si>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</si>
  <si>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</si>
  <si>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</si>
  <si>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</si>
  <si>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</si>
  <si>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</si>
  <si>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</si>
  <si>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</si>
  <si>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</si>
  <si>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</si>
  <si>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</si>
  <si>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</si>
  <si>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</si>
  <si>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其他收入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</si>
  <si>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</si>
  <si>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</si>
  <si>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</si>
  <si>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</si>
  <si>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</si>
  <si>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</si>
  <si>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</si>
  <si>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</si>
  <si>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</si>
  <si>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129001</t>
  </si>
  <si>
    <t>通海县文化和旅游局</t>
  </si>
  <si>
    <t>01-3表</t>
  </si>
  <si>
    <t>2025年部门支出预算表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</si>
  <si>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</si>
  <si>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</si>
  <si>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</si>
  <si>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</si>
  <si>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</si>
  <si>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</si>
  <si>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</si>
  <si>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</si>
  <si>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</si>
  <si>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</si>
  <si>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10</t>
  </si>
  <si>
    <t>207</t>
  </si>
  <si>
    <t>文化旅游体育与传媒支出</t>
  </si>
  <si>
    <t>20701</t>
  </si>
  <si>
    <t>文化和旅游</t>
  </si>
  <si>
    <t>2070101</t>
  </si>
  <si>
    <t>行政运行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</si>
  <si>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</si>
  <si>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</si>
  <si>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</si>
  <si>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</si>
  <si>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</si>
  <si>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</si>
  <si>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2080502</t>
  </si>
  <si>
    <t>事业单位离退休</t>
  </si>
  <si>
    <t>2080505</t>
  </si>
  <si>
    <t>机关事业单位基本养老保险缴费支出</t>
  </si>
  <si>
    <t>20808</t>
  </si>
  <si>
    <t>抚恤</t>
  </si>
  <si>
    <t>2080801</t>
  </si>
  <si>
    <t>死亡抚恤</t>
  </si>
  <si>
    <t>210</t>
  </si>
  <si>
    <t>卫生健康支出</t>
  </si>
  <si>
    <t>21011</t>
  </si>
  <si>
    <t>行政事业单位医疗</t>
  </si>
  <si>
    <t>2101101</t>
  </si>
  <si>
    <t>行政单位医疗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</si>
  <si>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</si>
  <si>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</si>
  <si>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</si>
  <si>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</si>
  <si>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</si>
  <si>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</si>
  <si>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</si>
  <si>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</si>
  <si>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</si>
  <si>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</si>
  <si>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</si>
  <si>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</si>
  <si>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合  计</t>
  </si>
  <si>
    <t>02-1表</t>
  </si>
  <si>
    <t>2025年财政拨款收支预算总表</t>
  </si>
  <si>
    <t>预算数</t>
  </si>
  <si>
    <t>支出功能分类科目</t>
  </si>
  <si>
    <t>一、本年收入</t>
  </si>
  <si>
    <t>一、本年支出</t>
  </si>
  <si>
    <t>（一）一般公共预算拨款</t>
  </si>
  <si>
    <t>（二）政府性基金预算拨款</t>
  </si>
  <si>
    <t>（三）国有资本经营预算拨款</t>
  </si>
  <si>
    <t>二、上年结转</t>
  </si>
  <si>
    <t>二、年终结转结余</t>
  </si>
  <si>
    <t>收入总计</t>
  </si>
  <si>
    <t>支出总计</t>
  </si>
  <si>
    <t>02-2表</t>
  </si>
  <si>
    <t>2025年一般公共预算支出预算表（按功能科目分类）</t>
  </si>
  <si>
    <t>部门预算支出功能分类科目</t>
  </si>
  <si>
    <t>人员经费</t>
  </si>
  <si>
    <t>公用经费</t>
  </si>
  <si>
    <t>03表</t>
  </si>
  <si>
    <t>2025年一般公共预算“三公”经费支出预算表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</si>
  <si>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</si>
  <si>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</si>
  <si>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</si>
  <si>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</si>
  <si>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</si>
  <si>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</si>
  <si>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04表</t>
  </si>
  <si>
    <t>2025年部门基本支出预算表</t>
  </si>
  <si>
    <t>项目单位</t>
  </si>
  <si>
    <t>项目代码</t>
  </si>
  <si>
    <t>项目名称</t>
  </si>
  <si>
    <t>功能科目编码</t>
  </si>
  <si>
    <t>功能科目名称</t>
  </si>
  <si>
    <t>部门经济科目部门</t>
  </si>
  <si>
    <t>部门经济科目名称</t>
  </si>
  <si>
    <t>资金来源</t>
  </si>
  <si>
    <t>财政拨款结转结余</t>
  </si>
  <si>
    <t>总计</t>
  </si>
  <si>
    <t>一般公共预算资金</t>
  </si>
  <si>
    <t>全年数</t>
  </si>
  <si>
    <t>其中：转隶人员公用经费</t>
  </si>
  <si>
    <t>已提前安排</t>
  </si>
  <si>
    <t>抵扣上年垫付资金</t>
  </si>
  <si>
    <t>本次下达</t>
  </si>
  <si>
    <t>另文下达</t>
  </si>
  <si>
    <t>530423210000000002524</t>
  </si>
  <si>
    <t>行政人员支出工资</t>
  </si>
  <si>
    <t>30101</t>
  </si>
  <si>
    <t>基本工资</t>
  </si>
  <si>
    <t>30102</t>
  </si>
  <si>
    <t>津贴补贴</t>
  </si>
  <si>
    <t>30103</t>
  </si>
  <si>
    <t>奖金</t>
  </si>
  <si>
    <t>530423210000000002595</t>
  </si>
  <si>
    <t>事业人员支出工资</t>
  </si>
  <si>
    <t>30107</t>
  </si>
  <si>
    <t>绩效工资</t>
  </si>
  <si>
    <t>530423210000000002596</t>
  </si>
  <si>
    <t>社会保障缴费</t>
  </si>
  <si>
    <t>30112</t>
  </si>
  <si>
    <t>其他社会保障缴费</t>
  </si>
  <si>
    <t>30108</t>
  </si>
  <si>
    <t>机关事业单位基本养老保险缴费</t>
  </si>
  <si>
    <t>30110</t>
  </si>
  <si>
    <t>职工基本医疗保险缴费</t>
  </si>
  <si>
    <t>30111</t>
  </si>
  <si>
    <t>公务员医疗补助缴费</t>
  </si>
  <si>
    <t>530423210000000002597</t>
  </si>
  <si>
    <t>30113</t>
  </si>
  <si>
    <t>530423210000000002598</t>
  </si>
  <si>
    <t>对个人和家庭的补助</t>
  </si>
  <si>
    <t>30305</t>
  </si>
  <si>
    <t>生活补助</t>
  </si>
  <si>
    <t>530423210000000002601</t>
  </si>
  <si>
    <t>公车购置及运维费</t>
  </si>
  <si>
    <t>30231</t>
  </si>
  <si>
    <t>公务用车运行维护费</t>
  </si>
  <si>
    <t>530423210000000002602</t>
  </si>
  <si>
    <t>行政人员公务交通补贴</t>
  </si>
  <si>
    <t>30239</t>
  </si>
  <si>
    <t>其他交通费用</t>
  </si>
  <si>
    <t>530423210000000002603</t>
  </si>
  <si>
    <t>工会经费</t>
  </si>
  <si>
    <t>30228</t>
  </si>
  <si>
    <t>530423210000000002604</t>
  </si>
  <si>
    <t>一般公共经费</t>
  </si>
  <si>
    <t>30201</t>
  </si>
  <si>
    <t>办公费</t>
  </si>
  <si>
    <t>30202</t>
  </si>
  <si>
    <t>印刷费</t>
  </si>
  <si>
    <t>30205</t>
  </si>
  <si>
    <t>水费</t>
  </si>
  <si>
    <t>30206</t>
  </si>
  <si>
    <t>电费</t>
  </si>
  <si>
    <t>30207</t>
  </si>
  <si>
    <t>邮电费</t>
  </si>
  <si>
    <t>30211</t>
  </si>
  <si>
    <t>差旅费</t>
  </si>
  <si>
    <t>30213</t>
  </si>
  <si>
    <t>维修（护）费</t>
  </si>
  <si>
    <t>30215</t>
  </si>
  <si>
    <t>会议费</t>
  </si>
  <si>
    <t>30216</t>
  </si>
  <si>
    <t>培训费</t>
  </si>
  <si>
    <t>30226</t>
  </si>
  <si>
    <t>劳务费</t>
  </si>
  <si>
    <t>30299</t>
  </si>
  <si>
    <t>其他商品和服务支出</t>
  </si>
  <si>
    <t>31002</t>
  </si>
  <si>
    <t>办公设备购置</t>
  </si>
  <si>
    <t>530423221100000335319</t>
  </si>
  <si>
    <t>其他运转类公用经费</t>
  </si>
  <si>
    <t>530423221100000481132</t>
  </si>
  <si>
    <t>30217</t>
  </si>
  <si>
    <t>530423231100001483667</t>
  </si>
  <si>
    <t>福利费经费</t>
  </si>
  <si>
    <t>30229</t>
  </si>
  <si>
    <t>福利费</t>
  </si>
  <si>
    <t>530423231100001483685</t>
  </si>
  <si>
    <t>事业人员奖励性绩效工资增量</t>
  </si>
  <si>
    <t>530423231100001483686</t>
  </si>
  <si>
    <t>人员经费预留</t>
  </si>
  <si>
    <t>30199</t>
  </si>
  <si>
    <t>其他工资福利支出</t>
  </si>
  <si>
    <t>530423231100001483687</t>
  </si>
  <si>
    <t>综合效能考核奖</t>
  </si>
  <si>
    <t>05-1表</t>
  </si>
  <si>
    <t>2025年部门项目支出预算表</t>
  </si>
  <si>
    <t>项目分类</t>
  </si>
  <si>
    <t>本年拨款</t>
  </si>
  <si>
    <t>其中：本次下达</t>
  </si>
  <si>
    <t>单位自有资金</t>
  </si>
  <si>
    <t>311 专项业务类</t>
  </si>
  <si>
    <t>530423210000000005468</t>
  </si>
  <si>
    <t>遗属生活补助经费</t>
  </si>
  <si>
    <t>312 民生类</t>
  </si>
  <si>
    <t>530423231100001224304</t>
  </si>
  <si>
    <t>05-2表</t>
  </si>
  <si>
    <t>2025年项目支出绩效目标表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</si>
  <si>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</si>
  <si>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</si>
  <si>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</si>
  <si>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</si>
  <si>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</si>
  <si>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</si>
  <si>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</si>
  <si>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</si>
  <si>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</si>
  <si>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</si>
  <si>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2025年每月按时足额发放遗属生活困难补助，确保张玲英、杨美华、张丽仙3人补助对象享受政策待遇。</t>
  </si>
  <si>
    <t>产出指标</t>
  </si>
  <si>
    <t>数量指标</t>
  </si>
  <si>
    <t>获补对象数</t>
  </si>
  <si>
    <t>=</t>
  </si>
  <si>
    <t>人</t>
  </si>
  <si>
    <t>定量指标</t>
  </si>
  <si>
    <t>反映遗属补助人数情况。</t>
  </si>
  <si>
    <t>质量指标</t>
  </si>
  <si>
    <t>兑现准确率</t>
  </si>
  <si>
    <t>100</t>
  </si>
  <si>
    <t>%</t>
  </si>
  <si>
    <t>反映补助准确发放的情况。
补助兑现准确率=补助兑付额/应付额*100%</t>
  </si>
  <si>
    <t>时效指标</t>
  </si>
  <si>
    <t>发放及时率</t>
  </si>
  <si>
    <t>&gt;=</t>
  </si>
  <si>
    <t>90</t>
  </si>
  <si>
    <t>反映发放单位及时发放补助资金的情况。
发放及时率=在时限内发放资金/应发放资金*100%</t>
  </si>
  <si>
    <t>效益指标</t>
  </si>
  <si>
    <t>社会效益</t>
  </si>
  <si>
    <t>享受优抚政策，提升幸福感</t>
  </si>
  <si>
    <t>反映受补对象对优抚政策的满意度</t>
  </si>
  <si>
    <t>满意度指标</t>
  </si>
  <si>
    <t>服务对象满意度</t>
  </si>
  <si>
    <t>受益对象满意度</t>
  </si>
  <si>
    <t>反映获补助受益对象的满意程度。</t>
  </si>
  <si>
    <t>紧紧围绕县委、县政府中心工作，充分发挥部门职能职责作用，创新文化旅游发展思路，打造特色公共文化品牌活动，提升公共服务标准化建设，扎实推动公共文化服务共享，加强非物质文化遗产保护传承，加强文物保护利用，加强文旅融合发展，擦亮国家历史文化名城名片，立足资源禀赋优势，推动文体旅融合高质量发展，围绕文旅消费破局，打造旅游场景和消费场景，围绕品牌宣传推广，全面提升旅游影响力，加强市场主体培育，加强文旅市场秩序整治，加强文旅人才培养。</t>
  </si>
  <si>
    <t>旅游宣传营销推广</t>
  </si>
  <si>
    <t>次/年</t>
  </si>
  <si>
    <t>反映年内开展旅游宣传营销推广情况</t>
  </si>
  <si>
    <t>文物保护项目（数量）</t>
  </si>
  <si>
    <t>个</t>
  </si>
  <si>
    <t>反映对全县各级文物保护的情况</t>
  </si>
  <si>
    <t>免费开放馆（站）</t>
  </si>
  <si>
    <t>12</t>
  </si>
  <si>
    <t>反映全县公共文化馆（站）、图书馆、博物馆实施全年免费开放情况</t>
  </si>
  <si>
    <t>经济效益</t>
  </si>
  <si>
    <t>旅游收入增长率</t>
  </si>
  <si>
    <t>&gt;</t>
  </si>
  <si>
    <t>反映旅游收入与上年对比情况</t>
  </si>
  <si>
    <t>公共服务满意度</t>
  </si>
  <si>
    <t>反映公共文化服务对象满意度情况</t>
  </si>
  <si>
    <t>06表</t>
  </si>
  <si>
    <t>2025年政府性基金预算支出预算表</t>
  </si>
  <si>
    <t>单位名称</t>
  </si>
  <si>
    <t>本年政府性基金预算支出</t>
  </si>
  <si>
    <t>备注：本单位2025年无政府性基金预算，此表为空表。</t>
  </si>
  <si>
    <t>07表</t>
  </si>
  <si>
    <t>2025年政府采购预算表</t>
  </si>
  <si>
    <t>预算项目</t>
  </si>
  <si>
    <t>采购项目</t>
  </si>
  <si>
    <t>采购品目</t>
  </si>
  <si>
    <t>计量单位</t>
  </si>
  <si>
    <t>数量</t>
  </si>
  <si>
    <t>面向中小企业预留资金</t>
  </si>
  <si>
    <t>单位名称（项目名称）</t>
  </si>
  <si>
    <t>政府性基金</t>
  </si>
  <si>
    <t>国有资本经营预算资金</t>
  </si>
  <si>
    <t>公务用车加油服务</t>
  </si>
  <si>
    <t>项</t>
  </si>
  <si>
    <t>公务用车维修和保养服务</t>
  </si>
  <si>
    <t>公务用车保险服务</t>
  </si>
  <si>
    <t>复印纸采购</t>
  </si>
  <si>
    <t>箱</t>
  </si>
  <si>
    <t>会议服务</t>
  </si>
  <si>
    <t>扫描仪</t>
  </si>
  <si>
    <t>台</t>
  </si>
  <si>
    <t>印刷服务</t>
  </si>
  <si>
    <t>08表</t>
  </si>
  <si>
    <t>2025年政府购买服务预算表</t>
  </si>
  <si>
    <t>政府购买服务项目</t>
  </si>
  <si>
    <t>政府购买服务指导性目录代码</t>
  </si>
  <si>
    <t>所属服务类别</t>
  </si>
  <si>
    <t>所属服务领域</t>
  </si>
  <si>
    <t>购买服务内容简述</t>
  </si>
  <si>
    <t>政府购买服务内容</t>
  </si>
  <si>
    <t>备注：本单位2025年无政府购买服务预算，此表为空表。</t>
  </si>
  <si>
    <t>09-1表</t>
  </si>
  <si>
    <t>2025年对下转移支付预算表</t>
  </si>
  <si>
    <t>单位名称（项目）</t>
  </si>
  <si>
    <t>地区</t>
  </si>
  <si>
    <t>红塔区</t>
  </si>
  <si>
    <t>江川区</t>
  </si>
  <si>
    <t>澄江市</t>
  </si>
  <si>
    <t>通海县</t>
  </si>
  <si>
    <t>华宁县</t>
  </si>
  <si>
    <t>易门县</t>
  </si>
  <si>
    <t>峨山县</t>
  </si>
  <si>
    <t>新平县</t>
  </si>
  <si>
    <t>元江县</t>
  </si>
  <si>
    <t>高新区</t>
  </si>
  <si>
    <t>备注：本单位2025年无对下转移支付，此表为空表。</t>
  </si>
  <si>
    <t>09-2表</t>
  </si>
  <si>
    <t>2025年对下转移支付绩效目标表</t>
  </si>
  <si>
    <t>10表</t>
  </si>
  <si>
    <t>2025年新增资产配置表</t>
  </si>
  <si>
    <t>资产类别</t>
  </si>
  <si>
    <t>资产分类代码.名称</t>
  </si>
  <si>
    <t>资产名称</t>
  </si>
  <si>
    <t>财政部门批复数（元）</t>
  </si>
  <si>
    <t>单价</t>
  </si>
  <si>
    <t>金额</t>
  </si>
  <si>
    <t>A02 设备</t>
  </si>
  <si>
    <t>A02021118 扫描仪</t>
  </si>
  <si>
    <t>11表</t>
  </si>
  <si>
    <t>2025年上级补助项目支出预算表</t>
  </si>
  <si>
    <t>经济科目部门</t>
  </si>
  <si>
    <t>经济科目名称</t>
  </si>
  <si>
    <t>上级补助</t>
  </si>
  <si>
    <t>备注：本单位2025年无上级补助项目支出预算，此表为空表。</t>
  </si>
  <si>
    <t>12表</t>
  </si>
  <si>
    <t>2025年部门项目中期规划预算表</t>
  </si>
  <si>
    <t>项目级次</t>
  </si>
  <si>
    <t>本级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</si>
</sst>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-#,##0.00;;@"/>
    <numFmt numFmtId="177" formatCode="hh:mm:ss"/>
    <numFmt numFmtId="178" formatCode="yyyy/mm/dd"/>
    <numFmt numFmtId="179" formatCode="yyyy/mm/dd\ hh:mm:ss"/>
    <numFmt numFmtId="180" formatCode="#,##0;\-#,##0;;@"/>
  </numFmts>
  <fonts count="37">
    <font>
      <sz val="11"/>
      <color rgb="FF000000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</font>
    <font>
      <sz val="9"/>
      <name val="宋体"/>
      <charset val="134"/>
    </font>
    <font>
      <sz val="27"/>
      <name val="SimSun"/>
      <charset val="134"/>
    </font>
    <font>
      <sz val="10.5"/>
      <name val="SimSun"/>
      <charset val="134"/>
    </font>
    <font>
      <sz val="9"/>
      <name val="SimSun"/>
      <charset val="134"/>
    </font>
    <font>
      <sz val="10.5"/>
      <name val="宋体"/>
      <charset val="134"/>
    </font>
    <font>
      <sz val="11"/>
      <name val="宋体"/>
      <charset val="134"/>
    </font>
    <font>
      <sz val="27"/>
      <name val="宋体"/>
      <charset val="134"/>
    </font>
    <font>
      <sz val="27"/>
      <name val="Calibri"/>
      <charset val="134"/>
    </font>
    <font>
      <b/>
      <sz val="9"/>
      <name val="宋体"/>
      <charset val="134"/>
    </font>
    <font>
      <sz val="27"/>
      <name val="Times New Roman"/>
      <charset val="134"/>
    </font>
    <font>
      <sz val="10.5"/>
      <color rgb="FF000000"/>
      <name val="SimSun"/>
      <charset val="134"/>
    </font>
    <font>
      <b/>
      <sz val="11"/>
      <name val="宋体"/>
      <charset val="134"/>
    </font>
    <font>
      <b/>
      <sz val="10.5"/>
      <name val="宋体"/>
      <charset val="134"/>
    </font>
    <font>
      <sz val="9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top"/>
    </xf>
    <xf numFmtId="43" fontId="17" fillId="0" borderId="0" applyFont="0" applyFill="0" applyBorder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2" fontId="17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2" borderId="7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10" applyNumberFormat="0" applyAlignment="0" applyProtection="0">
      <alignment vertical="center"/>
    </xf>
    <xf numFmtId="0" fontId="27" fillId="4" borderId="11" applyNumberFormat="0" applyAlignment="0" applyProtection="0">
      <alignment vertical="center"/>
    </xf>
    <xf numFmtId="0" fontId="28" fillId="4" borderId="10" applyNumberFormat="0" applyAlignment="0" applyProtection="0">
      <alignment vertical="center"/>
    </xf>
    <xf numFmtId="0" fontId="29" fillId="5" borderId="12" applyNumberFormat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176" fontId="3" fillId="0" borderId="1">
      <alignment horizontal="right" vertical="center"/>
    </xf>
    <xf numFmtId="49" fontId="3" fillId="0" borderId="1">
      <alignment horizontal="left" vertical="center" wrapText="1"/>
    </xf>
    <xf numFmtId="176" fontId="3" fillId="0" borderId="1">
      <alignment horizontal="right" vertical="center"/>
    </xf>
    <xf numFmtId="177" fontId="3" fillId="0" borderId="1">
      <alignment horizontal="right" vertical="center"/>
    </xf>
    <xf numFmtId="178" fontId="3" fillId="0" borderId="1">
      <alignment horizontal="right" vertical="center"/>
    </xf>
    <xf numFmtId="179" fontId="3" fillId="0" borderId="1">
      <alignment horizontal="right" vertical="center"/>
    </xf>
    <xf numFmtId="10" fontId="3" fillId="0" borderId="1">
      <alignment horizontal="right" vertical="center"/>
    </xf>
    <xf numFmtId="180" fontId="3" fillId="0" borderId="1">
      <alignment horizontal="right" vertical="center"/>
    </xf>
    <xf numFmtId="0" fontId="3" fillId="0" borderId="0">
      <alignment vertical="top"/>
      <protection locked="0"/>
    </xf>
  </cellStyleXfs>
  <cellXfs count="77">
    <xf numFmtId="0" fontId="0" fillId="0" borderId="0" xfId="0" applyFont="1">
      <alignment vertical="top"/>
    </xf>
    <xf numFmtId="0" fontId="1" fillId="0" borderId="0" xfId="0" applyFont="1" applyAlignment="1">
      <alignment horizontal="center" vertical="center"/>
    </xf>
    <xf numFmtId="0" fontId="2" fillId="0" borderId="0" xfId="0" applyFont="1" applyAlignment="1"/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 wrapText="1"/>
    </xf>
    <xf numFmtId="176" fontId="6" fillId="0" borderId="1" xfId="0" applyNumberFormat="1" applyFont="1" applyBorder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176" fontId="3" fillId="0" borderId="1" xfId="51" applyNumberFormat="1" applyFont="1" applyBorder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49" fontId="3" fillId="0" borderId="0" xfId="50" applyNumberFormat="1" applyFont="1" applyBorder="1">
      <alignment horizontal="left" vertical="center" wrapText="1"/>
    </xf>
    <xf numFmtId="49" fontId="3" fillId="0" borderId="0" xfId="50" applyNumberFormat="1" applyFont="1" applyBorder="1" applyAlignment="1">
      <alignment horizontal="right" vertical="center" wrapText="1"/>
    </xf>
    <xf numFmtId="49" fontId="9" fillId="0" borderId="0" xfId="0" applyNumberFormat="1" applyFont="1" applyBorder="1" applyAlignment="1">
      <alignment horizontal="center" vertical="center" wrapText="1"/>
    </xf>
    <xf numFmtId="49" fontId="5" fillId="0" borderId="1" xfId="50" applyNumberFormat="1" applyFont="1" applyBorder="1" applyAlignment="1">
      <alignment horizontal="center" vertical="center" wrapText="1"/>
    </xf>
    <xf numFmtId="49" fontId="3" fillId="0" borderId="1" xfId="50" applyNumberFormat="1" applyFont="1" applyBorder="1">
      <alignment horizontal="left" vertical="center" wrapText="1"/>
    </xf>
    <xf numFmtId="49" fontId="3" fillId="0" borderId="1" xfId="50" applyNumberFormat="1" applyFont="1" applyBorder="1" applyAlignment="1">
      <alignment horizontal="center" vertical="center" wrapText="1"/>
    </xf>
    <xf numFmtId="49" fontId="9" fillId="0" borderId="0" xfId="50" applyNumberFormat="1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49" fontId="3" fillId="0" borderId="0" xfId="5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49" fontId="4" fillId="0" borderId="0" xfId="50" applyNumberFormat="1" applyFont="1" applyBorder="1" applyAlignment="1">
      <alignment horizontal="center" vertical="center" wrapText="1"/>
    </xf>
    <xf numFmtId="49" fontId="7" fillId="0" borderId="1" xfId="50" applyNumberFormat="1" applyFont="1" applyBorder="1" applyAlignment="1">
      <alignment horizontal="center" vertical="center" wrapText="1"/>
    </xf>
    <xf numFmtId="180" fontId="3" fillId="0" borderId="1" xfId="56" applyNumberFormat="1" applyFont="1" applyBorder="1" applyAlignment="1">
      <alignment horizontal="center" vertical="center" wrapText="1"/>
    </xf>
    <xf numFmtId="176" fontId="3" fillId="0" borderId="1" xfId="50" applyNumberFormat="1" applyFont="1" applyBorder="1" applyAlignment="1">
      <alignment horizontal="right" vertical="center" wrapText="1"/>
    </xf>
    <xf numFmtId="176" fontId="3" fillId="0" borderId="1" xfId="0" applyNumberFormat="1" applyFont="1" applyBorder="1" applyAlignment="1">
      <alignment horizontal="right" vertical="center" wrapText="1"/>
    </xf>
    <xf numFmtId="180" fontId="7" fillId="0" borderId="1" xfId="56" applyNumberFormat="1" applyFont="1" applyBorder="1" applyAlignment="1">
      <alignment horizontal="center" vertical="center" wrapText="1"/>
    </xf>
    <xf numFmtId="49" fontId="11" fillId="0" borderId="0" xfId="50" applyNumberFormat="1" applyFont="1" applyBorder="1" applyAlignment="1">
      <alignment horizontal="right" vertical="center" wrapText="1"/>
    </xf>
    <xf numFmtId="0" fontId="3" fillId="0" borderId="1" xfId="50" applyNumberFormat="1" applyFont="1" applyBorder="1">
      <alignment horizontal="left" vertical="center" wrapText="1"/>
    </xf>
    <xf numFmtId="176" fontId="3" fillId="0" borderId="1" xfId="50" applyNumberFormat="1" applyFont="1" applyBorder="1" applyAlignment="1">
      <alignment horizontal="center" vertical="center" wrapText="1"/>
    </xf>
    <xf numFmtId="49" fontId="12" fillId="0" borderId="0" xfId="50" applyNumberFormat="1" applyFont="1" applyBorder="1" applyAlignment="1">
      <alignment horizontal="center" vertical="center" wrapText="1"/>
    </xf>
    <xf numFmtId="180" fontId="5" fillId="0" borderId="1" xfId="56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7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right" vertical="center"/>
    </xf>
    <xf numFmtId="0" fontId="0" fillId="0" borderId="2" xfId="0" applyFont="1" applyBorder="1">
      <alignment vertical="top"/>
    </xf>
    <xf numFmtId="49" fontId="3" fillId="0" borderId="1" xfId="50" applyNumberFormat="1" applyFont="1" applyBorder="1" applyAlignment="1">
      <alignment horizontal="left" vertical="center" wrapText="1" indent="1"/>
    </xf>
    <xf numFmtId="176" fontId="3" fillId="0" borderId="1" xfId="0" applyNumberFormat="1" applyFont="1" applyBorder="1" applyAlignment="1">
      <alignment horizontal="left" vertical="center" wrapText="1"/>
    </xf>
    <xf numFmtId="176" fontId="3" fillId="0" borderId="1" xfId="50" applyNumberFormat="1" applyFont="1" applyBorder="1">
      <alignment horizontal="left" vertical="center" wrapText="1"/>
    </xf>
    <xf numFmtId="0" fontId="12" fillId="0" borderId="0" xfId="0" applyFont="1" applyAlignment="1">
      <alignment horizontal="center" vertical="center"/>
    </xf>
    <xf numFmtId="0" fontId="8" fillId="0" borderId="0" xfId="0" applyFont="1" applyAlignment="1"/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horizontal="right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 indent="1"/>
    </xf>
    <xf numFmtId="0" fontId="3" fillId="0" borderId="1" xfId="0" applyFont="1" applyBorder="1" applyAlignment="1">
      <alignment horizontal="left" vertical="center" wrapText="1" indent="2"/>
    </xf>
    <xf numFmtId="0" fontId="14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11" fillId="0" borderId="4" xfId="0" applyFont="1" applyBorder="1" applyAlignment="1">
      <alignment horizontal="center" vertical="center"/>
    </xf>
    <xf numFmtId="176" fontId="11" fillId="0" borderId="1" xfId="0" applyNumberFormat="1" applyFont="1" applyBorder="1" applyAlignment="1">
      <alignment horizontal="right" vertical="center"/>
    </xf>
    <xf numFmtId="0" fontId="11" fillId="0" borderId="1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6" fillId="0" borderId="1" xfId="57" applyFont="1" applyFill="1" applyBorder="1" applyAlignment="1" applyProtection="1">
      <alignment horizontal="left" vertical="center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umberStyle" xfId="49"/>
    <cellStyle name="TextStyle" xfId="50"/>
    <cellStyle name="MoneyStyle" xfId="51"/>
    <cellStyle name="TimeStyle" xfId="52"/>
    <cellStyle name="DateStyle" xfId="53"/>
    <cellStyle name="DateTimeStyle" xfId="54"/>
    <cellStyle name="PercentStyle" xfId="55"/>
    <cellStyle name="IntegralNumberStyle" xfId="56"/>
    <cellStyle name="Normal" xfId="5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3"/>
  <sheetViews>
    <sheetView showZeros="0" tabSelected="1" workbookViewId="0">
      <pane ySplit="1" topLeftCell="A2" activePane="bottomLeft" state="frozen"/>
      <selection/>
      <selection pane="bottomLeft" activeCell="D26" sqref="D26"/>
    </sheetView>
  </sheetViews>
  <sheetFormatPr defaultColWidth="8.85" defaultRowHeight="15" customHeight="1" outlineLevelCol="3"/>
  <cols>
    <col min="1" max="1" width="49.2333333333333" customWidth="1"/>
    <col min="2" max="2" width="51.5333333333333" customWidth="1"/>
    <col min="3" max="3" width="53.9833333333333" customWidth="1"/>
    <col min="4" max="4" width="49.3583333333333" customWidth="1"/>
  </cols>
  <sheetData>
    <row r="1" customHeight="1" spans="1:4">
      <c r="A1" s="1"/>
      <c r="B1" s="1"/>
      <c r="C1" s="1"/>
      <c r="D1" s="1"/>
    </row>
    <row r="2" ht="18.75" customHeight="1" spans="1:4">
      <c r="A2" s="2"/>
      <c r="B2" s="2"/>
      <c r="C2" s="2"/>
      <c r="D2" s="6" t="s">
        <v>0</v>
      </c>
    </row>
    <row r="3" ht="45" customHeight="1" spans="1:4">
      <c r="A3" s="4" t="s">
        <v>1</v>
      </c>
      <c r="B3" s="4"/>
      <c r="C3" s="4"/>
      <c r="D3" s="4"/>
    </row>
    <row r="4" ht="28" customHeight="1" spans="1:4">
      <c r="A4" s="5" t="str">
        <f>"单位名称："&amp;"通海县文化和旅游局"</f>
        <v>单位名称：通海县文化和旅游局</v>
      </c>
      <c r="B4" s="5"/>
      <c r="C4" s="65"/>
      <c r="D4" s="6" t="s">
        <v>2</v>
      </c>
    </row>
    <row r="5" ht="22.5" customHeight="1" spans="1:4">
      <c r="A5" s="8" t="s">
        <v>3</v>
      </c>
      <c r="B5" s="8"/>
      <c r="C5" s="8" t="s">
        <v>4</v>
      </c>
      <c r="D5" s="8"/>
    </row>
    <row r="6" ht="18.75" customHeight="1" spans="1:4">
      <c r="A6" s="8" t="s">
        <v>5</v>
      </c>
      <c r="B6" s="8" t="s">
        <v>6</v>
      </c>
      <c r="C6" s="8" t="s">
        <v>7</v>
      </c>
      <c r="D6" s="8" t="s">
        <v>6</v>
      </c>
    </row>
    <row r="7" ht="18.75" customHeight="1" spans="1:4">
      <c r="A7" s="8"/>
      <c r="B7" s="8"/>
      <c r="C7" s="8"/>
      <c r="D7" s="8"/>
    </row>
    <row r="8" ht="22.5" customHeight="1" spans="1:4">
      <c r="A8" s="15" t="s">
        <v>8</v>
      </c>
      <c r="B8" s="17">
        <v>374.748216</v>
      </c>
      <c r="C8" s="76" t="s">
        <v>9</v>
      </c>
      <c r="D8" s="17"/>
    </row>
    <row r="9" ht="22.5" customHeight="1" spans="1:4">
      <c r="A9" s="15" t="s">
        <v>10</v>
      </c>
      <c r="B9" s="17"/>
      <c r="C9" s="76" t="s">
        <v>11</v>
      </c>
      <c r="D9" s="17"/>
    </row>
    <row r="10" ht="22.5" customHeight="1" spans="1:4">
      <c r="A10" s="15" t="s">
        <v>12</v>
      </c>
      <c r="B10" s="17"/>
      <c r="C10" s="76" t="s">
        <v>13</v>
      </c>
      <c r="D10" s="17"/>
    </row>
    <row r="11" ht="22.5" customHeight="1" spans="1:4">
      <c r="A11" s="15" t="s">
        <v>14</v>
      </c>
      <c r="B11" s="17"/>
      <c r="C11" s="76" t="s">
        <v>15</v>
      </c>
      <c r="D11" s="17"/>
    </row>
    <row r="12" ht="22.5" customHeight="1" spans="1:4">
      <c r="A12" s="15" t="s">
        <v>16</v>
      </c>
      <c r="B12" s="17">
        <v>35</v>
      </c>
      <c r="C12" s="76" t="s">
        <v>17</v>
      </c>
      <c r="D12" s="17"/>
    </row>
    <row r="13" ht="22.5" customHeight="1" spans="1:4">
      <c r="A13" s="15" t="s">
        <v>18</v>
      </c>
      <c r="B13" s="17"/>
      <c r="C13" s="76" t="s">
        <v>19</v>
      </c>
      <c r="D13" s="17"/>
    </row>
    <row r="14" ht="22.5" customHeight="1" spans="1:4">
      <c r="A14" s="15" t="s">
        <v>20</v>
      </c>
      <c r="B14" s="17"/>
      <c r="C14" s="76" t="s">
        <v>21</v>
      </c>
      <c r="D14" s="17">
        <v>306.059638</v>
      </c>
    </row>
    <row r="15" ht="22.5" customHeight="1" spans="1:4">
      <c r="A15" s="15" t="s">
        <v>22</v>
      </c>
      <c r="B15" s="17"/>
      <c r="C15" s="76" t="s">
        <v>23</v>
      </c>
      <c r="D15" s="17">
        <v>47.781344</v>
      </c>
    </row>
    <row r="16" ht="22.5" customHeight="1" spans="1:4">
      <c r="A16" s="66" t="s">
        <v>24</v>
      </c>
      <c r="B16" s="17"/>
      <c r="C16" s="76" t="s">
        <v>25</v>
      </c>
      <c r="D16" s="17">
        <v>28.836434</v>
      </c>
    </row>
    <row r="17" ht="22.5" customHeight="1" spans="1:4">
      <c r="A17" s="66" t="s">
        <v>26</v>
      </c>
      <c r="B17" s="17">
        <v>35</v>
      </c>
      <c r="C17" s="76" t="s">
        <v>27</v>
      </c>
      <c r="D17" s="17"/>
    </row>
    <row r="18" ht="22.5" customHeight="1" spans="1:4">
      <c r="A18" s="66"/>
      <c r="B18" s="17"/>
      <c r="C18" s="76" t="s">
        <v>28</v>
      </c>
      <c r="D18" s="17"/>
    </row>
    <row r="19" ht="22.5" customHeight="1" spans="1:4">
      <c r="A19" s="66"/>
      <c r="B19" s="17"/>
      <c r="C19" s="76" t="s">
        <v>29</v>
      </c>
      <c r="D19" s="17"/>
    </row>
    <row r="20" ht="22.5" customHeight="1" spans="1:4">
      <c r="A20" s="66"/>
      <c r="B20" s="17"/>
      <c r="C20" s="76" t="s">
        <v>30</v>
      </c>
      <c r="D20" s="17"/>
    </row>
    <row r="21" ht="22.5" customHeight="1" spans="1:4">
      <c r="A21" s="66"/>
      <c r="B21" s="17"/>
      <c r="C21" s="76" t="s">
        <v>31</v>
      </c>
      <c r="D21" s="17"/>
    </row>
    <row r="22" ht="22.5" customHeight="1" spans="1:4">
      <c r="A22" s="66"/>
      <c r="B22" s="17"/>
      <c r="C22" s="76" t="s">
        <v>32</v>
      </c>
      <c r="D22" s="17"/>
    </row>
    <row r="23" ht="22.5" customHeight="1" spans="1:4">
      <c r="A23" s="66"/>
      <c r="B23" s="17"/>
      <c r="C23" s="76" t="s">
        <v>33</v>
      </c>
      <c r="D23" s="17"/>
    </row>
    <row r="24" ht="22.5" customHeight="1" spans="1:4">
      <c r="A24" s="66"/>
      <c r="B24" s="17"/>
      <c r="C24" s="76" t="s">
        <v>34</v>
      </c>
      <c r="D24" s="17"/>
    </row>
    <row r="25" ht="22.5" customHeight="1" spans="1:4">
      <c r="A25" s="66"/>
      <c r="B25" s="17"/>
      <c r="C25" s="76" t="s">
        <v>35</v>
      </c>
      <c r="D25" s="17"/>
    </row>
    <row r="26" ht="22.5" customHeight="1" spans="1:4">
      <c r="A26" s="66"/>
      <c r="B26" s="17"/>
      <c r="C26" s="76" t="s">
        <v>36</v>
      </c>
      <c r="D26" s="17">
        <v>27.0708</v>
      </c>
    </row>
    <row r="27" ht="22.5" customHeight="1" spans="1:4">
      <c r="A27" s="66"/>
      <c r="B27" s="17"/>
      <c r="C27" s="76" t="s">
        <v>37</v>
      </c>
      <c r="D27" s="17"/>
    </row>
    <row r="28" ht="22.5" customHeight="1" spans="1:4">
      <c r="A28" s="66"/>
      <c r="B28" s="17"/>
      <c r="C28" s="76" t="s">
        <v>38</v>
      </c>
      <c r="D28" s="17"/>
    </row>
    <row r="29" ht="22.5" customHeight="1" spans="1:4">
      <c r="A29" s="66"/>
      <c r="B29" s="17"/>
      <c r="C29" s="76" t="s">
        <v>39</v>
      </c>
      <c r="D29" s="17"/>
    </row>
    <row r="30" ht="22.5" customHeight="1" spans="1:4">
      <c r="A30" s="66"/>
      <c r="B30" s="17"/>
      <c r="C30" s="76" t="s">
        <v>40</v>
      </c>
      <c r="D30" s="17"/>
    </row>
    <row r="31" ht="22.5" customHeight="1" spans="1:4">
      <c r="A31" s="67" t="s">
        <v>41</v>
      </c>
      <c r="B31" s="68">
        <v>409.748216</v>
      </c>
      <c r="C31" s="69" t="s">
        <v>42</v>
      </c>
      <c r="D31" s="68">
        <v>409.748216</v>
      </c>
    </row>
    <row r="32" ht="22.5" customHeight="1" spans="1:4">
      <c r="A32" s="66" t="s">
        <v>43</v>
      </c>
      <c r="B32" s="17"/>
      <c r="C32" s="15" t="s">
        <v>44</v>
      </c>
      <c r="D32" s="47"/>
    </row>
    <row r="33" ht="22.5" customHeight="1" spans="1:4">
      <c r="A33" s="67" t="s">
        <v>45</v>
      </c>
      <c r="B33" s="68">
        <v>409.748216</v>
      </c>
      <c r="C33" s="69" t="s">
        <v>46</v>
      </c>
      <c r="D33" s="68">
        <v>409.748216</v>
      </c>
    </row>
  </sheetData>
  <mergeCells count="8">
    <mergeCell ref="A3:D3"/>
    <mergeCell ref="A4:B4"/>
    <mergeCell ref="A5:B5"/>
    <mergeCell ref="C5:D5"/>
    <mergeCell ref="A6:A7"/>
    <mergeCell ref="B6:B7"/>
    <mergeCell ref="C6:C7"/>
    <mergeCell ref="D6:D7"/>
  </mergeCells>
  <pageMargins left="0.75" right="0.75" top="0.550694444444444" bottom="1" header="0.5" footer="0.5"/>
  <pageSetup paperSize="9" scale="64" pageOrder="overThenDown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10"/>
  <sheetViews>
    <sheetView showZeros="0" workbookViewId="0">
      <pane ySplit="1" topLeftCell="A2" activePane="bottomLeft" state="frozen"/>
      <selection/>
      <selection pane="bottomLeft" activeCell="E16" sqref="E16"/>
    </sheetView>
  </sheetViews>
  <sheetFormatPr defaultColWidth="8.85" defaultRowHeight="15" customHeight="1" outlineLevelCol="5"/>
  <cols>
    <col min="1" max="1" width="28.575" customWidth="1"/>
    <col min="2" max="2" width="17.1416666666667" customWidth="1"/>
    <col min="3" max="3" width="28.575" customWidth="1"/>
    <col min="4" max="6" width="21.425" customWidth="1"/>
  </cols>
  <sheetData>
    <row r="1" customHeight="1" spans="1:6">
      <c r="A1" s="1"/>
      <c r="B1" s="1"/>
      <c r="C1" s="1"/>
      <c r="D1" s="1"/>
      <c r="E1" s="1"/>
      <c r="F1" s="1"/>
    </row>
    <row r="2" ht="18.75" customHeight="1" spans="1:6">
      <c r="A2" s="2"/>
      <c r="B2" s="2"/>
      <c r="C2" s="2"/>
      <c r="D2" s="2"/>
      <c r="E2" s="2"/>
      <c r="F2" s="41" t="s">
        <v>319</v>
      </c>
    </row>
    <row r="3" ht="37.5" customHeight="1" spans="1:6">
      <c r="A3" s="4" t="s">
        <v>320</v>
      </c>
      <c r="B3" s="4"/>
      <c r="C3" s="4"/>
      <c r="D3" s="4"/>
      <c r="E3" s="4"/>
      <c r="F3" s="4"/>
    </row>
    <row r="4" ht="26" customHeight="1" spans="1:6">
      <c r="A4" s="42" t="str">
        <f>"单位名称："&amp;"通海县文化和旅游局"</f>
        <v>单位名称：通海县文化和旅游局</v>
      </c>
      <c r="B4" s="42"/>
      <c r="C4" s="42"/>
      <c r="D4" s="43"/>
      <c r="E4" s="43"/>
      <c r="F4" s="44" t="s">
        <v>49</v>
      </c>
    </row>
    <row r="5" ht="26" customHeight="1" spans="1:6">
      <c r="A5" s="13" t="s">
        <v>321</v>
      </c>
      <c r="B5" s="13" t="s">
        <v>78</v>
      </c>
      <c r="C5" s="13" t="s">
        <v>79</v>
      </c>
      <c r="D5" s="45" t="s">
        <v>322</v>
      </c>
      <c r="E5" s="45"/>
      <c r="F5" s="45"/>
    </row>
    <row r="6" ht="26" customHeight="1" spans="1:6">
      <c r="A6" s="13" t="s">
        <v>78</v>
      </c>
      <c r="B6" s="13" t="s">
        <v>78</v>
      </c>
      <c r="C6" s="13" t="s">
        <v>79</v>
      </c>
      <c r="D6" s="45" t="s">
        <v>54</v>
      </c>
      <c r="E6" s="45" t="s">
        <v>81</v>
      </c>
      <c r="F6" s="45" t="s">
        <v>82</v>
      </c>
    </row>
    <row r="7" ht="26" customHeight="1" spans="1:6">
      <c r="A7" s="14" t="s">
        <v>65</v>
      </c>
      <c r="B7" s="14"/>
      <c r="C7" s="14" t="s">
        <v>66</v>
      </c>
      <c r="D7" s="14" t="s">
        <v>68</v>
      </c>
      <c r="E7" s="14" t="s">
        <v>69</v>
      </c>
      <c r="F7" s="14" t="s">
        <v>70</v>
      </c>
    </row>
    <row r="8" ht="26" customHeight="1" spans="1:6">
      <c r="A8" s="16"/>
      <c r="B8" s="16"/>
      <c r="C8" s="16"/>
      <c r="D8" s="17"/>
      <c r="E8" s="17"/>
      <c r="F8" s="17"/>
    </row>
    <row r="9" ht="26" customHeight="1" spans="1:6">
      <c r="A9" s="46" t="s">
        <v>127</v>
      </c>
      <c r="B9" s="46"/>
      <c r="C9" s="46"/>
      <c r="D9" s="47"/>
      <c r="E9" s="47"/>
      <c r="F9" s="47"/>
    </row>
    <row r="10" ht="26" customHeight="1" spans="1:1">
      <c r="A10" s="19" t="s">
        <v>323</v>
      </c>
    </row>
  </sheetData>
  <mergeCells count="7">
    <mergeCell ref="A3:F3"/>
    <mergeCell ref="A4:C4"/>
    <mergeCell ref="D5:F5"/>
    <mergeCell ref="A9:C9"/>
    <mergeCell ref="A5:A6"/>
    <mergeCell ref="B5:B6"/>
    <mergeCell ref="C5:C6"/>
  </mergeCells>
  <pageMargins left="0.75" right="0.75" top="1" bottom="1" header="0.5" footer="0.5"/>
  <pageSetup paperSize="9" scale="95" pageOrder="overThenDown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Q17"/>
  <sheetViews>
    <sheetView showZeros="0" workbookViewId="0">
      <pane ySplit="1" topLeftCell="A2" activePane="bottomLeft" state="frozen"/>
      <selection/>
      <selection pane="bottomLeft" activeCell="C21" sqref="C21"/>
    </sheetView>
  </sheetViews>
  <sheetFormatPr defaultColWidth="8.85" defaultRowHeight="15" customHeight="1"/>
  <cols>
    <col min="1" max="1" width="24.125" customWidth="1"/>
    <col min="2" max="2" width="31.2833333333333" customWidth="1"/>
    <col min="3" max="3" width="31.4166666666667" customWidth="1"/>
    <col min="4" max="4" width="11.4166666666667" customWidth="1"/>
    <col min="5" max="7" width="16.2833333333333" customWidth="1"/>
    <col min="8" max="11" width="16.4166666666667" customWidth="1"/>
    <col min="12" max="17" width="16.2833333333333" customWidth="1"/>
  </cols>
  <sheetData>
    <row r="1" customHeight="1" spans="1:17">
      <c r="A1" s="36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21" t="s">
        <v>324</v>
      </c>
    </row>
    <row r="2" ht="45" customHeight="1" spans="1:17">
      <c r="A2" s="30" t="s">
        <v>325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9"/>
      <c r="O2" s="39"/>
      <c r="P2" s="39"/>
      <c r="Q2" s="39"/>
    </row>
    <row r="3" ht="20.25" customHeight="1" spans="1:17">
      <c r="A3" s="20" t="str">
        <f>"单位名称："&amp;"通海县文化和旅游局"</f>
        <v>单位名称：通海县文化和旅游局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1" t="s">
        <v>49</v>
      </c>
    </row>
    <row r="4" ht="20.25" customHeight="1" spans="1:17">
      <c r="A4" s="23" t="s">
        <v>326</v>
      </c>
      <c r="B4" s="23" t="s">
        <v>327</v>
      </c>
      <c r="C4" s="23" t="s">
        <v>328</v>
      </c>
      <c r="D4" s="23" t="s">
        <v>329</v>
      </c>
      <c r="E4" s="23" t="s">
        <v>330</v>
      </c>
      <c r="F4" s="23" t="s">
        <v>331</v>
      </c>
      <c r="G4" s="23" t="s">
        <v>163</v>
      </c>
      <c r="H4" s="23"/>
      <c r="I4" s="23"/>
      <c r="J4" s="23"/>
      <c r="K4" s="23"/>
      <c r="L4" s="23"/>
      <c r="M4" s="23"/>
      <c r="N4" s="23"/>
      <c r="O4" s="23"/>
      <c r="P4" s="23"/>
      <c r="Q4" s="23"/>
    </row>
    <row r="5" ht="20.25" customHeight="1" spans="1:17">
      <c r="A5" s="23" t="s">
        <v>332</v>
      </c>
      <c r="B5" s="23" t="s">
        <v>327</v>
      </c>
      <c r="C5" s="23" t="s">
        <v>328</v>
      </c>
      <c r="D5" s="23" t="s">
        <v>329</v>
      </c>
      <c r="E5" s="23" t="s">
        <v>330</v>
      </c>
      <c r="F5" s="23" t="s">
        <v>331</v>
      </c>
      <c r="G5" s="23" t="s">
        <v>52</v>
      </c>
      <c r="H5" s="23" t="s">
        <v>55</v>
      </c>
      <c r="I5" s="23" t="s">
        <v>333</v>
      </c>
      <c r="J5" s="23" t="s">
        <v>334</v>
      </c>
      <c r="K5" s="23" t="s">
        <v>58</v>
      </c>
      <c r="L5" s="23" t="s">
        <v>59</v>
      </c>
      <c r="M5" s="23" t="s">
        <v>59</v>
      </c>
      <c r="N5" s="23"/>
      <c r="O5" s="23"/>
      <c r="P5" s="23"/>
      <c r="Q5" s="23"/>
    </row>
    <row r="6" ht="32.4" customHeight="1" spans="1:17">
      <c r="A6" s="23"/>
      <c r="B6" s="23"/>
      <c r="C6" s="23"/>
      <c r="D6" s="23"/>
      <c r="E6" s="23"/>
      <c r="F6" s="23"/>
      <c r="G6" s="23"/>
      <c r="H6" s="23" t="s">
        <v>54</v>
      </c>
      <c r="I6" s="23"/>
      <c r="J6" s="23"/>
      <c r="K6" s="23"/>
      <c r="L6" s="23" t="s">
        <v>54</v>
      </c>
      <c r="M6" s="23" t="s">
        <v>60</v>
      </c>
      <c r="N6" s="23" t="s">
        <v>61</v>
      </c>
      <c r="O6" s="40" t="s">
        <v>62</v>
      </c>
      <c r="P6" s="40" t="s">
        <v>63</v>
      </c>
      <c r="Q6" s="40" t="s">
        <v>64</v>
      </c>
    </row>
    <row r="7" ht="20.25" customHeight="1" spans="1:17">
      <c r="A7" s="32">
        <v>1</v>
      </c>
      <c r="B7" s="32">
        <v>2</v>
      </c>
      <c r="C7" s="32">
        <v>3</v>
      </c>
      <c r="D7" s="32">
        <v>4</v>
      </c>
      <c r="E7" s="32">
        <v>5</v>
      </c>
      <c r="F7" s="32">
        <v>6</v>
      </c>
      <c r="G7" s="32">
        <v>7</v>
      </c>
      <c r="H7" s="32">
        <v>8</v>
      </c>
      <c r="I7" s="32">
        <v>9</v>
      </c>
      <c r="J7" s="32">
        <v>10</v>
      </c>
      <c r="K7" s="32">
        <v>11</v>
      </c>
      <c r="L7" s="32">
        <v>12</v>
      </c>
      <c r="M7" s="32">
        <v>13</v>
      </c>
      <c r="N7" s="32">
        <v>14</v>
      </c>
      <c r="O7" s="32">
        <v>15</v>
      </c>
      <c r="P7" s="32">
        <v>16</v>
      </c>
      <c r="Q7" s="32">
        <v>17</v>
      </c>
    </row>
    <row r="8" ht="29" customHeight="1" spans="1:17">
      <c r="A8" s="37" t="s">
        <v>202</v>
      </c>
      <c r="B8" s="24"/>
      <c r="C8" s="24"/>
      <c r="D8" s="33"/>
      <c r="E8" s="33"/>
      <c r="F8" s="33">
        <v>2</v>
      </c>
      <c r="G8" s="33">
        <v>2</v>
      </c>
      <c r="H8" s="33">
        <v>2</v>
      </c>
      <c r="I8" s="33"/>
      <c r="J8" s="34"/>
      <c r="K8" s="34"/>
      <c r="L8" s="33"/>
      <c r="M8" s="33"/>
      <c r="N8" s="33"/>
      <c r="O8" s="33"/>
      <c r="P8" s="33"/>
      <c r="Q8" s="33"/>
    </row>
    <row r="9" ht="24" customHeight="1" spans="1:17">
      <c r="A9" s="24"/>
      <c r="B9" s="24" t="s">
        <v>335</v>
      </c>
      <c r="C9" s="24" t="str">
        <f>"C23120302"&amp;"  "&amp;"车辆加油、添加燃料服务"</f>
        <v>C23120302  车辆加油、添加燃料服务</v>
      </c>
      <c r="D9" s="38" t="s">
        <v>336</v>
      </c>
      <c r="E9" s="25">
        <v>1</v>
      </c>
      <c r="F9" s="33">
        <v>1</v>
      </c>
      <c r="G9" s="33">
        <v>1</v>
      </c>
      <c r="H9" s="34">
        <v>1</v>
      </c>
      <c r="I9" s="34"/>
      <c r="J9" s="34"/>
      <c r="K9" s="34"/>
      <c r="L9" s="33"/>
      <c r="M9" s="33"/>
      <c r="N9" s="33"/>
      <c r="O9" s="33"/>
      <c r="P9" s="33"/>
      <c r="Q9" s="33"/>
    </row>
    <row r="10" ht="24" customHeight="1" spans="1:17">
      <c r="A10" s="24"/>
      <c r="B10" s="24" t="s">
        <v>337</v>
      </c>
      <c r="C10" s="24" t="str">
        <f>"C23120301"&amp;"  "&amp;"车辆维修和保养服务"</f>
        <v>C23120301  车辆维修和保养服务</v>
      </c>
      <c r="D10" s="38" t="s">
        <v>336</v>
      </c>
      <c r="E10" s="25">
        <v>1</v>
      </c>
      <c r="F10" s="33">
        <v>0.5</v>
      </c>
      <c r="G10" s="33">
        <v>0.5</v>
      </c>
      <c r="H10" s="34">
        <v>0.5</v>
      </c>
      <c r="I10" s="34"/>
      <c r="J10" s="34"/>
      <c r="K10" s="34"/>
      <c r="L10" s="33"/>
      <c r="M10" s="33"/>
      <c r="N10" s="33"/>
      <c r="O10" s="33"/>
      <c r="P10" s="33"/>
      <c r="Q10" s="33"/>
    </row>
    <row r="11" ht="24" customHeight="1" spans="1:17">
      <c r="A11" s="24"/>
      <c r="B11" s="24" t="s">
        <v>338</v>
      </c>
      <c r="C11" s="24" t="str">
        <f>"C1804010201"&amp;"  "&amp;"机动车保险服务"</f>
        <v>C1804010201  机动车保险服务</v>
      </c>
      <c r="D11" s="38" t="s">
        <v>336</v>
      </c>
      <c r="E11" s="25">
        <v>1</v>
      </c>
      <c r="F11" s="33">
        <v>0.5</v>
      </c>
      <c r="G11" s="33">
        <v>0.5</v>
      </c>
      <c r="H11" s="34">
        <v>0.5</v>
      </c>
      <c r="I11" s="34"/>
      <c r="J11" s="34"/>
      <c r="K11" s="34"/>
      <c r="L11" s="33"/>
      <c r="M11" s="33"/>
      <c r="N11" s="33"/>
      <c r="O11" s="33"/>
      <c r="P11" s="33"/>
      <c r="Q11" s="33"/>
    </row>
    <row r="12" ht="27" customHeight="1" spans="1:17">
      <c r="A12" s="37" t="s">
        <v>213</v>
      </c>
      <c r="B12" s="24"/>
      <c r="C12" s="24"/>
      <c r="D12" s="24"/>
      <c r="E12" s="24"/>
      <c r="F12" s="33">
        <v>1.15</v>
      </c>
      <c r="G12" s="33">
        <v>1.15</v>
      </c>
      <c r="H12" s="33">
        <v>1.15</v>
      </c>
      <c r="I12" s="33"/>
      <c r="J12" s="34"/>
      <c r="K12" s="34"/>
      <c r="L12" s="33"/>
      <c r="M12" s="33"/>
      <c r="N12" s="33"/>
      <c r="O12" s="33"/>
      <c r="P12" s="33"/>
      <c r="Q12" s="33"/>
    </row>
    <row r="13" ht="29" customHeight="1" spans="1:17">
      <c r="A13" s="24"/>
      <c r="B13" s="24" t="s">
        <v>339</v>
      </c>
      <c r="C13" s="24" t="str">
        <f>"A05040101"&amp;"  "&amp;"复印纸"</f>
        <v>A05040101  复印纸</v>
      </c>
      <c r="D13" s="38" t="s">
        <v>340</v>
      </c>
      <c r="E13" s="25">
        <v>10</v>
      </c>
      <c r="F13" s="33">
        <v>0.2</v>
      </c>
      <c r="G13" s="33">
        <v>0.2</v>
      </c>
      <c r="H13" s="34">
        <v>0.2</v>
      </c>
      <c r="I13" s="34"/>
      <c r="J13" s="34"/>
      <c r="K13" s="34"/>
      <c r="L13" s="33"/>
      <c r="M13" s="33"/>
      <c r="N13" s="33"/>
      <c r="O13" s="33"/>
      <c r="P13" s="33"/>
      <c r="Q13" s="33"/>
    </row>
    <row r="14" ht="29" customHeight="1" spans="1:17">
      <c r="A14" s="24"/>
      <c r="B14" s="24" t="s">
        <v>341</v>
      </c>
      <c r="C14" s="24" t="str">
        <f>"C22010200"&amp;"  "&amp;"一般会议服务"</f>
        <v>C22010200  一般会议服务</v>
      </c>
      <c r="D14" s="38" t="s">
        <v>336</v>
      </c>
      <c r="E14" s="25">
        <v>1</v>
      </c>
      <c r="F14" s="33">
        <v>0.15</v>
      </c>
      <c r="G14" s="33">
        <v>0.15</v>
      </c>
      <c r="H14" s="34">
        <v>0.15</v>
      </c>
      <c r="I14" s="34"/>
      <c r="J14" s="34"/>
      <c r="K14" s="34"/>
      <c r="L14" s="33"/>
      <c r="M14" s="33"/>
      <c r="N14" s="33"/>
      <c r="O14" s="33"/>
      <c r="P14" s="33"/>
      <c r="Q14" s="33"/>
    </row>
    <row r="15" ht="29" customHeight="1" spans="1:17">
      <c r="A15" s="24"/>
      <c r="B15" s="24" t="s">
        <v>342</v>
      </c>
      <c r="C15" s="24" t="str">
        <f>"A02021118"&amp;"  "&amp;"扫描仪"</f>
        <v>A02021118  扫描仪</v>
      </c>
      <c r="D15" s="38" t="s">
        <v>343</v>
      </c>
      <c r="E15" s="25">
        <v>1</v>
      </c>
      <c r="F15" s="33">
        <v>0.5</v>
      </c>
      <c r="G15" s="33">
        <v>0.5</v>
      </c>
      <c r="H15" s="34">
        <v>0.5</v>
      </c>
      <c r="I15" s="34"/>
      <c r="J15" s="34"/>
      <c r="K15" s="34"/>
      <c r="L15" s="33"/>
      <c r="M15" s="33"/>
      <c r="N15" s="33"/>
      <c r="O15" s="33"/>
      <c r="P15" s="33"/>
      <c r="Q15" s="33"/>
    </row>
    <row r="16" ht="37" customHeight="1" spans="1:17">
      <c r="A16" s="24"/>
      <c r="B16" s="24" t="s">
        <v>344</v>
      </c>
      <c r="C16" s="24" t="str">
        <f>"C2309019901"&amp;"  "&amp;"公文用纸、资料汇编、信封印刷服务"</f>
        <v>C2309019901  公文用纸、资料汇编、信封印刷服务</v>
      </c>
      <c r="D16" s="38" t="s">
        <v>336</v>
      </c>
      <c r="E16" s="25">
        <v>1</v>
      </c>
      <c r="F16" s="33">
        <v>0.3</v>
      </c>
      <c r="G16" s="33">
        <v>0.3</v>
      </c>
      <c r="H16" s="34">
        <v>0.3</v>
      </c>
      <c r="I16" s="34"/>
      <c r="J16" s="34"/>
      <c r="K16" s="34"/>
      <c r="L16" s="33"/>
      <c r="M16" s="33"/>
      <c r="N16" s="33"/>
      <c r="O16" s="33"/>
      <c r="P16" s="33"/>
      <c r="Q16" s="33"/>
    </row>
    <row r="17" ht="24" customHeight="1" spans="1:17">
      <c r="A17" s="25" t="s">
        <v>52</v>
      </c>
      <c r="B17" s="25"/>
      <c r="C17" s="25"/>
      <c r="D17" s="38"/>
      <c r="E17" s="38"/>
      <c r="F17" s="33">
        <v>3.15</v>
      </c>
      <c r="G17" s="33">
        <v>3.15</v>
      </c>
      <c r="H17" s="33">
        <v>3.15</v>
      </c>
      <c r="I17" s="33"/>
      <c r="J17" s="33"/>
      <c r="K17" s="33"/>
      <c r="L17" s="33"/>
      <c r="M17" s="33"/>
      <c r="N17" s="33"/>
      <c r="O17" s="33"/>
      <c r="P17" s="33"/>
      <c r="Q17" s="33"/>
    </row>
  </sheetData>
  <mergeCells count="17">
    <mergeCell ref="A1:M1"/>
    <mergeCell ref="A2:Q2"/>
    <mergeCell ref="A3:M3"/>
    <mergeCell ref="G4:Q4"/>
    <mergeCell ref="L5:Q5"/>
    <mergeCell ref="A17:E17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ageMargins left="0.75" right="0.75" top="1" bottom="1" header="0.5" footer="0.5"/>
  <pageSetup paperSize="9" scale="42" pageOrder="overThenDown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Q11"/>
  <sheetViews>
    <sheetView showZeros="0" workbookViewId="0">
      <pane ySplit="1" topLeftCell="A2" activePane="bottomLeft" state="frozen"/>
      <selection/>
      <selection pane="bottomLeft" activeCell="E18" sqref="E18"/>
    </sheetView>
  </sheetViews>
  <sheetFormatPr defaultColWidth="8.85" defaultRowHeight="15" customHeight="1"/>
  <cols>
    <col min="1" max="1" width="23.25" customWidth="1"/>
    <col min="2" max="2" width="22" customWidth="1"/>
    <col min="3" max="3" width="28.4166666666667" customWidth="1"/>
    <col min="4" max="4" width="19" customWidth="1"/>
    <col min="5" max="5" width="20.125" customWidth="1"/>
    <col min="6" max="6" width="18.375" customWidth="1"/>
    <col min="7" max="7" width="13.125" customWidth="1"/>
    <col min="8" max="8" width="14.25" customWidth="1"/>
    <col min="9" max="9" width="13.875" customWidth="1"/>
    <col min="10" max="12" width="16.4166666666667" customWidth="1"/>
    <col min="13" max="16" width="16.2833333333333" customWidth="1"/>
    <col min="17" max="17" width="12.75" customWidth="1"/>
  </cols>
  <sheetData>
    <row r="1" customHeight="1" spans="1:17">
      <c r="A1" s="21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 t="s">
        <v>345</v>
      </c>
    </row>
    <row r="2" ht="45" customHeight="1" spans="1:17">
      <c r="A2" s="30" t="s">
        <v>346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</row>
    <row r="3" ht="27" customHeight="1" spans="1:17">
      <c r="A3" s="20" t="str">
        <f>"单位名称："&amp;"通海县文化和旅游局"</f>
        <v>单位名称：通海县文化和旅游局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1"/>
      <c r="M3" s="21"/>
      <c r="N3" s="21"/>
      <c r="O3" s="21"/>
      <c r="P3" s="21"/>
      <c r="Q3" s="21" t="s">
        <v>49</v>
      </c>
    </row>
    <row r="4" ht="27" customHeight="1" spans="1:17">
      <c r="A4" s="31" t="s">
        <v>326</v>
      </c>
      <c r="B4" s="31" t="s">
        <v>347</v>
      </c>
      <c r="C4" s="31" t="s">
        <v>348</v>
      </c>
      <c r="D4" s="31" t="s">
        <v>349</v>
      </c>
      <c r="E4" s="31" t="s">
        <v>350</v>
      </c>
      <c r="F4" s="31" t="s">
        <v>351</v>
      </c>
      <c r="G4" s="31" t="s">
        <v>163</v>
      </c>
      <c r="H4" s="31"/>
      <c r="I4" s="31"/>
      <c r="J4" s="31"/>
      <c r="K4" s="31"/>
      <c r="L4" s="31"/>
      <c r="M4" s="31"/>
      <c r="N4" s="31"/>
      <c r="O4" s="31"/>
      <c r="P4" s="31"/>
      <c r="Q4" s="31"/>
    </row>
    <row r="5" ht="27" customHeight="1" spans="1:17">
      <c r="A5" s="31" t="s">
        <v>332</v>
      </c>
      <c r="B5" s="31"/>
      <c r="C5" s="31" t="s">
        <v>348</v>
      </c>
      <c r="D5" s="31" t="s">
        <v>349</v>
      </c>
      <c r="E5" s="31" t="s">
        <v>350</v>
      </c>
      <c r="F5" s="31" t="s">
        <v>352</v>
      </c>
      <c r="G5" s="31" t="s">
        <v>52</v>
      </c>
      <c r="H5" s="31" t="s">
        <v>55</v>
      </c>
      <c r="I5" s="31" t="s">
        <v>333</v>
      </c>
      <c r="J5" s="31" t="s">
        <v>334</v>
      </c>
      <c r="K5" s="31" t="s">
        <v>58</v>
      </c>
      <c r="L5" s="31" t="s">
        <v>59</v>
      </c>
      <c r="M5" s="31"/>
      <c r="N5" s="31"/>
      <c r="O5" s="31"/>
      <c r="P5" s="31"/>
      <c r="Q5" s="31"/>
    </row>
    <row r="6" ht="27" customHeight="1" spans="1:17">
      <c r="A6" s="31"/>
      <c r="B6" s="31"/>
      <c r="C6" s="31"/>
      <c r="D6" s="31"/>
      <c r="E6" s="31"/>
      <c r="F6" s="31"/>
      <c r="G6" s="31"/>
      <c r="H6" s="31" t="s">
        <v>54</v>
      </c>
      <c r="I6" s="31"/>
      <c r="J6" s="31"/>
      <c r="K6" s="31"/>
      <c r="L6" s="31" t="s">
        <v>54</v>
      </c>
      <c r="M6" s="31" t="s">
        <v>60</v>
      </c>
      <c r="N6" s="31" t="s">
        <v>61</v>
      </c>
      <c r="O6" s="35" t="s">
        <v>62</v>
      </c>
      <c r="P6" s="35" t="s">
        <v>63</v>
      </c>
      <c r="Q6" s="35" t="s">
        <v>64</v>
      </c>
    </row>
    <row r="7" ht="27" customHeight="1" spans="1:17">
      <c r="A7" s="32">
        <v>1</v>
      </c>
      <c r="B7" s="32">
        <v>2</v>
      </c>
      <c r="C7" s="32">
        <v>3</v>
      </c>
      <c r="D7" s="32">
        <v>4</v>
      </c>
      <c r="E7" s="32">
        <v>5</v>
      </c>
      <c r="F7" s="32">
        <v>6</v>
      </c>
      <c r="G7" s="32">
        <v>7</v>
      </c>
      <c r="H7" s="32">
        <v>8</v>
      </c>
      <c r="I7" s="32">
        <v>9</v>
      </c>
      <c r="J7" s="32">
        <v>10</v>
      </c>
      <c r="K7" s="32">
        <v>11</v>
      </c>
      <c r="L7" s="32">
        <v>12</v>
      </c>
      <c r="M7" s="32">
        <v>13</v>
      </c>
      <c r="N7" s="32">
        <v>14</v>
      </c>
      <c r="O7" s="32">
        <v>15</v>
      </c>
      <c r="P7" s="32">
        <v>16</v>
      </c>
      <c r="Q7" s="32">
        <v>17</v>
      </c>
    </row>
    <row r="8" ht="27" customHeight="1" spans="1:17">
      <c r="A8" s="24"/>
      <c r="B8" s="24"/>
      <c r="C8" s="24"/>
      <c r="D8" s="25"/>
      <c r="E8" s="25"/>
      <c r="F8" s="33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</row>
    <row r="9" ht="27" customHeight="1" spans="1:17">
      <c r="A9" s="24"/>
      <c r="B9" s="24"/>
      <c r="C9" s="24"/>
      <c r="D9" s="24"/>
      <c r="E9" s="24"/>
      <c r="F9" s="2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</row>
    <row r="10" ht="27" customHeight="1" spans="1:17">
      <c r="A10" s="25" t="s">
        <v>52</v>
      </c>
      <c r="B10" s="25"/>
      <c r="C10" s="25"/>
      <c r="D10" s="25"/>
      <c r="E10" s="25"/>
      <c r="F10" s="25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</row>
    <row r="11" ht="27" customHeight="1" spans="1:1">
      <c r="A11" s="19" t="s">
        <v>353</v>
      </c>
    </row>
  </sheetData>
  <mergeCells count="17">
    <mergeCell ref="A1:L1"/>
    <mergeCell ref="A2:Q2"/>
    <mergeCell ref="A3:K3"/>
    <mergeCell ref="G4:Q4"/>
    <mergeCell ref="L5:Q5"/>
    <mergeCell ref="A10:F10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ageMargins left="0.75" right="0.75" top="1" bottom="1" header="0.5" footer="0.5"/>
  <pageSetup paperSize="9" scale="44" pageOrder="overThenDown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N10"/>
  <sheetViews>
    <sheetView showZeros="0" workbookViewId="0">
      <pane ySplit="1" topLeftCell="A2" activePane="bottomLeft" state="frozen"/>
      <selection/>
      <selection pane="bottomLeft" activeCell="E6" sqref="E6:N6"/>
    </sheetView>
  </sheetViews>
  <sheetFormatPr defaultColWidth="8.85" defaultRowHeight="15" customHeight="1"/>
  <cols>
    <col min="1" max="1" width="37.1416666666667" customWidth="1"/>
    <col min="2" max="2" width="15.375" customWidth="1"/>
    <col min="3" max="4" width="17.1416666666667" customWidth="1"/>
    <col min="5" max="5" width="13.5" customWidth="1"/>
    <col min="6" max="6" width="14.5" customWidth="1"/>
    <col min="7" max="7" width="13.75" customWidth="1"/>
    <col min="8" max="8" width="12.75" customWidth="1"/>
    <col min="9" max="9" width="13.875" customWidth="1"/>
    <col min="10" max="10" width="14" customWidth="1"/>
    <col min="11" max="11" width="12.625" customWidth="1"/>
    <col min="12" max="13" width="13.5" customWidth="1"/>
    <col min="14" max="14" width="14.625" customWidth="1"/>
  </cols>
  <sheetData>
    <row r="1" customHeight="1" spans="1:1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24.15" customHeight="1" spans="1:14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1" t="s">
        <v>354</v>
      </c>
    </row>
    <row r="3" ht="45.15" customHeight="1" spans="1:14">
      <c r="A3" s="26" t="s">
        <v>355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ht="36" customHeight="1" spans="1:14">
      <c r="A4" s="20" t="str">
        <f>"单位名称："&amp;"通海县文化和旅游局"</f>
        <v>单位名称：通海县文化和旅游局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1" t="s">
        <v>49</v>
      </c>
    </row>
    <row r="5" ht="36" customHeight="1" spans="1:14">
      <c r="A5" s="29" t="s">
        <v>356</v>
      </c>
      <c r="B5" s="29" t="s">
        <v>163</v>
      </c>
      <c r="C5" s="29"/>
      <c r="D5" s="29"/>
      <c r="E5" s="29" t="s">
        <v>357</v>
      </c>
      <c r="F5" s="29"/>
      <c r="G5" s="29"/>
      <c r="H5" s="29"/>
      <c r="I5" s="29"/>
      <c r="J5" s="29"/>
      <c r="K5" s="29"/>
      <c r="L5" s="29"/>
      <c r="M5" s="29"/>
      <c r="N5" s="29"/>
    </row>
    <row r="6" ht="36" customHeight="1" spans="1:14">
      <c r="A6" s="29"/>
      <c r="B6" s="29" t="s">
        <v>52</v>
      </c>
      <c r="C6" s="29" t="s">
        <v>55</v>
      </c>
      <c r="D6" s="29" t="s">
        <v>333</v>
      </c>
      <c r="E6" s="29" t="s">
        <v>358</v>
      </c>
      <c r="F6" s="29" t="s">
        <v>359</v>
      </c>
      <c r="G6" s="29" t="s">
        <v>360</v>
      </c>
      <c r="H6" s="29" t="s">
        <v>361</v>
      </c>
      <c r="I6" s="29" t="s">
        <v>362</v>
      </c>
      <c r="J6" s="29" t="s">
        <v>363</v>
      </c>
      <c r="K6" s="29" t="s">
        <v>364</v>
      </c>
      <c r="L6" s="29" t="s">
        <v>365</v>
      </c>
      <c r="M6" s="29" t="s">
        <v>366</v>
      </c>
      <c r="N6" s="29" t="s">
        <v>367</v>
      </c>
    </row>
    <row r="7" ht="36" customHeight="1" spans="1:14">
      <c r="A7" s="24"/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</row>
    <row r="8" ht="36" customHeight="1" spans="1:14">
      <c r="A8" s="24"/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</row>
    <row r="9" ht="36" customHeight="1" spans="1:14">
      <c r="A9" s="25" t="s">
        <v>52</v>
      </c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</row>
    <row r="10" ht="36" customHeight="1" spans="1:1">
      <c r="A10" s="19" t="s">
        <v>368</v>
      </c>
    </row>
  </sheetData>
  <mergeCells count="5">
    <mergeCell ref="A3:N3"/>
    <mergeCell ref="A4:C4"/>
    <mergeCell ref="B5:D5"/>
    <mergeCell ref="E5:N5"/>
    <mergeCell ref="A5:A6"/>
  </mergeCells>
  <pageMargins left="0.75" right="0.75" top="1" bottom="1" header="0.5" footer="0.5"/>
  <pageSetup paperSize="9" scale="59" pageOrder="overThenDown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9"/>
  <sheetViews>
    <sheetView showZeros="0" workbookViewId="0">
      <pane ySplit="1" topLeftCell="A2" activePane="bottomLeft" state="frozen"/>
      <selection/>
      <selection pane="bottomLeft" activeCell="D13" sqref="D13"/>
    </sheetView>
  </sheetViews>
  <sheetFormatPr defaultColWidth="8.85" defaultRowHeight="15" customHeight="1"/>
  <cols>
    <col min="1" max="1" width="28.575" customWidth="1"/>
    <col min="2" max="2" width="21.5" customWidth="1"/>
    <col min="3" max="3" width="21.75" customWidth="1"/>
    <col min="4" max="4" width="20.125" customWidth="1"/>
    <col min="5" max="5" width="20.375" customWidth="1"/>
    <col min="6" max="7" width="17.125" customWidth="1"/>
    <col min="8" max="8" width="16.375" customWidth="1"/>
    <col min="9" max="9" width="20.5" customWidth="1"/>
    <col min="10" max="10" width="19.5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8.75" customHeight="1" spans="1:10">
      <c r="A2" s="20"/>
      <c r="B2" s="20"/>
      <c r="C2" s="20"/>
      <c r="D2" s="20"/>
      <c r="E2" s="20"/>
      <c r="F2" s="20"/>
      <c r="G2" s="20"/>
      <c r="H2" s="20"/>
      <c r="I2" s="20"/>
      <c r="J2" s="21" t="s">
        <v>369</v>
      </c>
    </row>
    <row r="3" ht="52.05" customHeight="1" spans="1:10">
      <c r="A3" s="26" t="s">
        <v>370</v>
      </c>
      <c r="B3" s="27"/>
      <c r="C3" s="27"/>
      <c r="D3" s="27"/>
      <c r="E3" s="27"/>
      <c r="F3" s="27"/>
      <c r="G3" s="27"/>
      <c r="H3" s="27"/>
      <c r="I3" s="27"/>
      <c r="J3" s="27"/>
    </row>
    <row r="4" ht="30" customHeight="1" spans="1:10">
      <c r="A4" s="20" t="str">
        <f>"单位名称："&amp;"通海县文化和旅游局"</f>
        <v>单位名称：通海县文化和旅游局</v>
      </c>
      <c r="B4" s="20"/>
      <c r="C4" s="20"/>
      <c r="D4" s="28"/>
      <c r="E4" s="28"/>
      <c r="F4" s="28"/>
      <c r="G4" s="28"/>
      <c r="H4" s="28"/>
      <c r="I4" s="28"/>
      <c r="J4" s="28"/>
    </row>
    <row r="5" ht="37" customHeight="1" spans="1:10">
      <c r="A5" s="23" t="s">
        <v>267</v>
      </c>
      <c r="B5" s="23" t="s">
        <v>268</v>
      </c>
      <c r="C5" s="23" t="s">
        <v>269</v>
      </c>
      <c r="D5" s="23" t="s">
        <v>270</v>
      </c>
      <c r="E5" s="23" t="s">
        <v>271</v>
      </c>
      <c r="F5" s="23" t="s">
        <v>272</v>
      </c>
      <c r="G5" s="23" t="s">
        <v>273</v>
      </c>
      <c r="H5" s="23" t="s">
        <v>274</v>
      </c>
      <c r="I5" s="23" t="s">
        <v>275</v>
      </c>
      <c r="J5" s="23" t="s">
        <v>276</v>
      </c>
    </row>
    <row r="6" ht="37" customHeight="1" spans="1:10">
      <c r="A6" s="23" t="s">
        <v>65</v>
      </c>
      <c r="B6" s="23" t="s">
        <v>66</v>
      </c>
      <c r="C6" s="23" t="s">
        <v>67</v>
      </c>
      <c r="D6" s="23" t="s">
        <v>68</v>
      </c>
      <c r="E6" s="23" t="s">
        <v>69</v>
      </c>
      <c r="F6" s="23" t="s">
        <v>70</v>
      </c>
      <c r="G6" s="23" t="s">
        <v>71</v>
      </c>
      <c r="H6" s="23" t="s">
        <v>72</v>
      </c>
      <c r="I6" s="23" t="s">
        <v>73</v>
      </c>
      <c r="J6" s="23" t="s">
        <v>88</v>
      </c>
    </row>
    <row r="7" ht="37" customHeight="1" spans="1:10">
      <c r="A7" s="24"/>
      <c r="B7" s="24"/>
      <c r="C7" s="24"/>
      <c r="D7" s="24"/>
      <c r="E7" s="24"/>
      <c r="F7" s="24"/>
      <c r="G7" s="24"/>
      <c r="H7" s="24"/>
      <c r="I7" s="24"/>
      <c r="J7" s="24"/>
    </row>
    <row r="8" ht="37" customHeight="1" spans="1:10">
      <c r="A8" s="24"/>
      <c r="B8" s="24"/>
      <c r="C8" s="24"/>
      <c r="D8" s="24"/>
      <c r="E8" s="24"/>
      <c r="F8" s="24"/>
      <c r="G8" s="24"/>
      <c r="H8" s="24"/>
      <c r="I8" s="24"/>
      <c r="J8" s="24"/>
    </row>
    <row r="9" ht="37" customHeight="1" spans="1:1">
      <c r="A9" s="19" t="s">
        <v>368</v>
      </c>
    </row>
  </sheetData>
  <mergeCells count="2">
    <mergeCell ref="A3:J3"/>
    <mergeCell ref="A4:C4"/>
  </mergeCells>
  <pageMargins left="0.75" right="0.75" top="1" bottom="1" header="0.5" footer="0.5"/>
  <pageSetup paperSize="9" scale="65" pageOrder="overThenDown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H8"/>
  <sheetViews>
    <sheetView showZeros="0" workbookViewId="0">
      <pane ySplit="1" topLeftCell="A2" activePane="bottomLeft" state="frozen"/>
      <selection/>
      <selection pane="bottomLeft" activeCell="D22" sqref="D22"/>
    </sheetView>
  </sheetViews>
  <sheetFormatPr defaultColWidth="8.85" defaultRowHeight="15" customHeight="1" outlineLevelRow="7" outlineLevelCol="7"/>
  <cols>
    <col min="1" max="1" width="25.125" customWidth="1"/>
    <col min="2" max="2" width="22.625" customWidth="1"/>
    <col min="3" max="3" width="26" customWidth="1"/>
    <col min="4" max="4" width="23.125" customWidth="1"/>
    <col min="5" max="5" width="22" customWidth="1"/>
    <col min="6" max="6" width="20" customWidth="1"/>
    <col min="7" max="7" width="20.5" customWidth="1"/>
    <col min="8" max="8" width="21" customWidth="1"/>
  </cols>
  <sheetData>
    <row r="1" customHeight="1" spans="1:8">
      <c r="A1" s="1"/>
      <c r="B1" s="1"/>
      <c r="C1" s="1"/>
      <c r="D1" s="1"/>
      <c r="E1" s="1"/>
      <c r="F1" s="1"/>
      <c r="G1" s="1"/>
      <c r="H1" s="1"/>
    </row>
    <row r="2" ht="18.75" customHeight="1" spans="1:8">
      <c r="A2" s="20"/>
      <c r="B2" s="20"/>
      <c r="C2" s="20"/>
      <c r="D2" s="20"/>
      <c r="E2" s="20"/>
      <c r="F2" s="20"/>
      <c r="G2" s="20"/>
      <c r="H2" s="21" t="s">
        <v>371</v>
      </c>
    </row>
    <row r="3" ht="41.4" customHeight="1" spans="1:8">
      <c r="A3" s="22" t="s">
        <v>372</v>
      </c>
      <c r="B3" s="22"/>
      <c r="C3" s="22"/>
      <c r="D3" s="22"/>
      <c r="E3" s="22"/>
      <c r="F3" s="22"/>
      <c r="G3" s="22"/>
      <c r="H3" s="22"/>
    </row>
    <row r="4" ht="18.75" customHeight="1" spans="1:8">
      <c r="A4" s="20" t="str">
        <f>"单位名称："&amp;"通海县文化和旅游局"</f>
        <v>单位名称：通海县文化和旅游局</v>
      </c>
      <c r="B4" s="20"/>
      <c r="C4" s="20"/>
      <c r="D4" s="20"/>
      <c r="E4" s="20"/>
      <c r="F4" s="20"/>
      <c r="G4" s="20"/>
      <c r="H4" s="20"/>
    </row>
    <row r="5" ht="27" customHeight="1" spans="1:8">
      <c r="A5" s="23" t="s">
        <v>321</v>
      </c>
      <c r="B5" s="23" t="s">
        <v>373</v>
      </c>
      <c r="C5" s="23" t="s">
        <v>374</v>
      </c>
      <c r="D5" s="23" t="s">
        <v>375</v>
      </c>
      <c r="E5" s="23" t="s">
        <v>329</v>
      </c>
      <c r="F5" s="23" t="s">
        <v>376</v>
      </c>
      <c r="G5" s="23"/>
      <c r="H5" s="23"/>
    </row>
    <row r="6" ht="27" customHeight="1" spans="1:8">
      <c r="A6" s="23"/>
      <c r="B6" s="23"/>
      <c r="C6" s="23"/>
      <c r="D6" s="23"/>
      <c r="E6" s="23"/>
      <c r="F6" s="23" t="s">
        <v>330</v>
      </c>
      <c r="G6" s="23" t="s">
        <v>377</v>
      </c>
      <c r="H6" s="23" t="s">
        <v>378</v>
      </c>
    </row>
    <row r="7" ht="27" customHeight="1" spans="1:8">
      <c r="A7" s="23" t="s">
        <v>65</v>
      </c>
      <c r="B7" s="23" t="s">
        <v>66</v>
      </c>
      <c r="C7" s="23" t="s">
        <v>67</v>
      </c>
      <c r="D7" s="23" t="s">
        <v>68</v>
      </c>
      <c r="E7" s="23" t="s">
        <v>69</v>
      </c>
      <c r="F7" s="23" t="s">
        <v>70</v>
      </c>
      <c r="G7" s="23" t="s">
        <v>71</v>
      </c>
      <c r="H7" s="23" t="s">
        <v>72</v>
      </c>
    </row>
    <row r="8" ht="41" customHeight="1" spans="1:8">
      <c r="A8" s="24" t="s">
        <v>75</v>
      </c>
      <c r="B8" s="24" t="s">
        <v>379</v>
      </c>
      <c r="C8" s="24" t="s">
        <v>380</v>
      </c>
      <c r="D8" s="24" t="s">
        <v>342</v>
      </c>
      <c r="E8" s="25" t="s">
        <v>343</v>
      </c>
      <c r="F8" s="25">
        <v>1</v>
      </c>
      <c r="G8" s="17">
        <v>5000</v>
      </c>
      <c r="H8" s="17">
        <v>5000</v>
      </c>
    </row>
  </sheetData>
  <mergeCells count="8">
    <mergeCell ref="A3:H3"/>
    <mergeCell ref="A4:C4"/>
    <mergeCell ref="F5:H5"/>
    <mergeCell ref="A5:A6"/>
    <mergeCell ref="B5:B6"/>
    <mergeCell ref="C5:C6"/>
    <mergeCell ref="D5:D6"/>
    <mergeCell ref="E5:E6"/>
  </mergeCells>
  <pageMargins left="0.75" right="0.75" top="1" bottom="1" header="0.5" footer="0.5"/>
  <pageSetup paperSize="9" scale="73" pageOrder="overThenDown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12"/>
  <sheetViews>
    <sheetView showZeros="0" workbookViewId="0">
      <pane ySplit="1" topLeftCell="A2" activePane="bottomLeft" state="frozen"/>
      <selection/>
      <selection pane="bottomLeft" activeCell="E17" sqref="E17"/>
    </sheetView>
  </sheetViews>
  <sheetFormatPr defaultColWidth="8.85" defaultRowHeight="15" customHeight="1"/>
  <cols>
    <col min="1" max="1" width="19.875" customWidth="1"/>
    <col min="2" max="2" width="21.875" customWidth="1"/>
    <col min="3" max="3" width="19.75" customWidth="1"/>
    <col min="4" max="4" width="17.1416666666667" customWidth="1"/>
    <col min="5" max="5" width="19.75" customWidth="1"/>
    <col min="6" max="6" width="17.1416666666667" customWidth="1"/>
    <col min="7" max="7" width="20" customWidth="1"/>
    <col min="8" max="10" width="14.2833333333333" customWidth="1"/>
    <col min="11" max="11" width="16.625" customWidth="1"/>
  </cols>
  <sheetData>
    <row r="1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ht="18.75" customHeight="1" spans="1:11">
      <c r="A2" s="2"/>
      <c r="B2" s="2"/>
      <c r="C2" s="2"/>
      <c r="D2" s="2"/>
      <c r="E2" s="2"/>
      <c r="F2" s="2"/>
      <c r="G2" s="2"/>
      <c r="H2" s="3"/>
      <c r="I2" s="3"/>
      <c r="J2" s="3"/>
      <c r="K2" s="3" t="s">
        <v>381</v>
      </c>
    </row>
    <row r="3" ht="45" customHeight="1" spans="1:11">
      <c r="A3" s="4" t="s">
        <v>382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ht="26" customHeight="1" spans="1:11">
      <c r="A4" s="5" t="str">
        <f>"单位名称："&amp;"通海县文化和旅游局"</f>
        <v>单位名称：通海县文化和旅游局</v>
      </c>
      <c r="B4" s="5"/>
      <c r="C4" s="5"/>
      <c r="D4" s="5"/>
      <c r="E4" s="5"/>
      <c r="F4" s="5"/>
      <c r="G4" s="5"/>
      <c r="H4" s="6"/>
      <c r="I4" s="6"/>
      <c r="J4" s="6"/>
      <c r="K4" s="6" t="s">
        <v>49</v>
      </c>
    </row>
    <row r="5" ht="18.75" customHeight="1" spans="1:11">
      <c r="A5" s="13" t="s">
        <v>256</v>
      </c>
      <c r="B5" s="13" t="s">
        <v>158</v>
      </c>
      <c r="C5" s="13" t="s">
        <v>156</v>
      </c>
      <c r="D5" s="13" t="s">
        <v>159</v>
      </c>
      <c r="E5" s="13" t="s">
        <v>160</v>
      </c>
      <c r="F5" s="13" t="s">
        <v>383</v>
      </c>
      <c r="G5" s="13" t="s">
        <v>384</v>
      </c>
      <c r="H5" s="13" t="s">
        <v>52</v>
      </c>
      <c r="I5" s="13" t="s">
        <v>385</v>
      </c>
      <c r="J5" s="13"/>
      <c r="K5" s="13"/>
    </row>
    <row r="6" ht="18.75" customHeight="1" spans="1:11">
      <c r="A6" s="13"/>
      <c r="B6" s="13"/>
      <c r="C6" s="13"/>
      <c r="D6" s="13"/>
      <c r="E6" s="13"/>
      <c r="F6" s="13"/>
      <c r="G6" s="13"/>
      <c r="H6" s="13"/>
      <c r="I6" s="13" t="s">
        <v>55</v>
      </c>
      <c r="J6" s="13" t="s">
        <v>56</v>
      </c>
      <c r="K6" s="13" t="s">
        <v>57</v>
      </c>
    </row>
    <row r="7" ht="22.65" customHeight="1" spans="1:11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</row>
    <row r="8" ht="31" customHeight="1" spans="1:11">
      <c r="A8" s="14" t="s">
        <v>65</v>
      </c>
      <c r="B8" s="14">
        <v>2</v>
      </c>
      <c r="C8" s="14">
        <v>3</v>
      </c>
      <c r="D8" s="14">
        <v>4</v>
      </c>
      <c r="E8" s="14">
        <v>5</v>
      </c>
      <c r="F8" s="14">
        <v>6</v>
      </c>
      <c r="G8" s="14">
        <v>7</v>
      </c>
      <c r="H8" s="14">
        <v>8</v>
      </c>
      <c r="I8" s="14">
        <v>9</v>
      </c>
      <c r="J8" s="14">
        <v>10</v>
      </c>
      <c r="K8" s="14">
        <v>11</v>
      </c>
    </row>
    <row r="9" ht="31" customHeight="1" spans="1:11">
      <c r="A9" s="15"/>
      <c r="B9" s="16"/>
      <c r="C9" s="15"/>
      <c r="D9" s="15"/>
      <c r="E9" s="15"/>
      <c r="F9" s="15"/>
      <c r="G9" s="15"/>
      <c r="H9" s="17"/>
      <c r="I9" s="17"/>
      <c r="J9" s="17"/>
      <c r="K9" s="17"/>
    </row>
    <row r="10" ht="31" customHeight="1" spans="1:11">
      <c r="A10" s="15"/>
      <c r="B10" s="16"/>
      <c r="C10" s="15"/>
      <c r="D10" s="15"/>
      <c r="E10" s="15"/>
      <c r="F10" s="15"/>
      <c r="G10" s="15"/>
      <c r="H10" s="17"/>
      <c r="I10" s="17"/>
      <c r="J10" s="17"/>
      <c r="K10" s="17"/>
    </row>
    <row r="11" ht="31" customHeight="1" spans="1:11">
      <c r="A11" s="18" t="s">
        <v>52</v>
      </c>
      <c r="B11" s="18"/>
      <c r="C11" s="18"/>
      <c r="D11" s="18"/>
      <c r="E11" s="18"/>
      <c r="F11" s="18"/>
      <c r="G11" s="18"/>
      <c r="H11" s="17"/>
      <c r="I11" s="17"/>
      <c r="J11" s="17"/>
      <c r="K11" s="17"/>
    </row>
    <row r="12" ht="31" customHeight="1" spans="1:1">
      <c r="A12" s="19" t="s">
        <v>386</v>
      </c>
    </row>
  </sheetData>
  <mergeCells count="15">
    <mergeCell ref="A3:K3"/>
    <mergeCell ref="A4:G4"/>
    <mergeCell ref="I5:K5"/>
    <mergeCell ref="A11:G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</mergeCells>
  <pageMargins left="0.75" right="0.75" top="1" bottom="1" header="0.5" footer="0.5"/>
  <pageSetup paperSize="9" scale="68" pageOrder="overThenDown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11"/>
  <sheetViews>
    <sheetView showZeros="0" workbookViewId="0">
      <pane ySplit="1" topLeftCell="A2" activePane="bottomLeft" state="frozen"/>
      <selection/>
      <selection pane="bottomLeft" activeCell="C17" sqref="C17"/>
    </sheetView>
  </sheetViews>
  <sheetFormatPr defaultColWidth="8.85" defaultRowHeight="15" customHeight="1" outlineLevelCol="6"/>
  <cols>
    <col min="1" max="1" width="35.7083333333333" customWidth="1"/>
    <col min="2" max="2" width="21.425" customWidth="1"/>
    <col min="3" max="3" width="35.7083333333333" customWidth="1"/>
    <col min="4" max="4" width="21.425" customWidth="1"/>
    <col min="5" max="7" width="17.1416666666667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8.75" customHeight="1" spans="1:7">
      <c r="A2" s="2"/>
      <c r="B2" s="2"/>
      <c r="C2" s="2"/>
      <c r="D2" s="2"/>
      <c r="E2" s="3"/>
      <c r="F2" s="3"/>
      <c r="G2" s="3" t="s">
        <v>387</v>
      </c>
    </row>
    <row r="3" ht="45" customHeight="1" spans="1:7">
      <c r="A3" s="4" t="s">
        <v>388</v>
      </c>
      <c r="B3" s="4"/>
      <c r="C3" s="4"/>
      <c r="D3" s="4"/>
      <c r="E3" s="4"/>
      <c r="F3" s="4"/>
      <c r="G3" s="4"/>
    </row>
    <row r="4" ht="30" customHeight="1" spans="1:7">
      <c r="A4" s="5" t="str">
        <f>"单位名称："&amp;"通海县文化和旅游局"</f>
        <v>单位名称：通海县文化和旅游局</v>
      </c>
      <c r="B4" s="5"/>
      <c r="C4" s="5"/>
      <c r="D4" s="5"/>
      <c r="E4" s="6"/>
      <c r="F4" s="6"/>
      <c r="G4" s="6" t="s">
        <v>49</v>
      </c>
    </row>
    <row r="5" ht="30" customHeight="1" spans="1:7">
      <c r="A5" s="7" t="s">
        <v>156</v>
      </c>
      <c r="B5" s="7" t="s">
        <v>256</v>
      </c>
      <c r="C5" s="7" t="s">
        <v>158</v>
      </c>
      <c r="D5" s="7" t="s">
        <v>389</v>
      </c>
      <c r="E5" s="7" t="s">
        <v>55</v>
      </c>
      <c r="F5" s="7"/>
      <c r="G5" s="7"/>
    </row>
    <row r="6" ht="30" customHeight="1" spans="1:7">
      <c r="A6" s="7"/>
      <c r="B6" s="7"/>
      <c r="C6" s="7"/>
      <c r="D6" s="7"/>
      <c r="E6" s="7">
        <v>2025</v>
      </c>
      <c r="F6" s="7">
        <v>2026</v>
      </c>
      <c r="G6" s="7">
        <v>2027</v>
      </c>
    </row>
    <row r="7" ht="30" customHeight="1" spans="1:7">
      <c r="A7" s="7"/>
      <c r="B7" s="7"/>
      <c r="C7" s="7"/>
      <c r="D7" s="7"/>
      <c r="E7" s="7"/>
      <c r="F7" s="7"/>
      <c r="G7" s="7"/>
    </row>
    <row r="8" ht="30" customHeight="1" spans="1:7">
      <c r="A8" s="8" t="s">
        <v>65</v>
      </c>
      <c r="B8" s="8">
        <v>2</v>
      </c>
      <c r="C8" s="8">
        <v>3</v>
      </c>
      <c r="D8" s="8">
        <v>4</v>
      </c>
      <c r="E8" s="8">
        <v>5</v>
      </c>
      <c r="F8" s="8">
        <v>6</v>
      </c>
      <c r="G8" s="8">
        <v>7</v>
      </c>
    </row>
    <row r="9" ht="30" customHeight="1" spans="1:7">
      <c r="A9" s="9" t="s">
        <v>75</v>
      </c>
      <c r="B9" s="9" t="s">
        <v>260</v>
      </c>
      <c r="C9" s="10" t="s">
        <v>259</v>
      </c>
      <c r="D9" s="9" t="s">
        <v>390</v>
      </c>
      <c r="E9" s="11"/>
      <c r="F9" s="11">
        <v>35</v>
      </c>
      <c r="G9" s="11"/>
    </row>
    <row r="10" ht="30" customHeight="1" spans="1:7">
      <c r="A10" s="9" t="s">
        <v>75</v>
      </c>
      <c r="B10" s="9" t="s">
        <v>263</v>
      </c>
      <c r="C10" s="10" t="s">
        <v>262</v>
      </c>
      <c r="D10" s="9" t="s">
        <v>390</v>
      </c>
      <c r="E10" s="11">
        <v>3.126</v>
      </c>
      <c r="F10" s="11">
        <v>3.2</v>
      </c>
      <c r="G10" s="11">
        <v>3.3</v>
      </c>
    </row>
    <row r="11" ht="30" customHeight="1" spans="1:7">
      <c r="A11" s="12" t="s">
        <v>52</v>
      </c>
      <c r="B11" s="12"/>
      <c r="C11" s="12"/>
      <c r="D11" s="12"/>
      <c r="E11" s="11">
        <v>3.126</v>
      </c>
      <c r="F11" s="11">
        <v>38.2</v>
      </c>
      <c r="G11" s="11">
        <v>3.3</v>
      </c>
    </row>
  </sheetData>
  <mergeCells count="11">
    <mergeCell ref="A3:G3"/>
    <mergeCell ref="A4:D4"/>
    <mergeCell ref="E5:G5"/>
    <mergeCell ref="A11:D11"/>
    <mergeCell ref="A5:A7"/>
    <mergeCell ref="B5:B7"/>
    <mergeCell ref="C5:C7"/>
    <mergeCell ref="D5:D7"/>
    <mergeCell ref="E6:E7"/>
    <mergeCell ref="F6:F7"/>
    <mergeCell ref="G6:G7"/>
  </mergeCells>
  <pageMargins left="0.75" right="0.75" top="1" bottom="1" header="0.5" footer="0.5"/>
  <pageSetup paperSize="9" scale="80" pageOrder="overThenDown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T10"/>
  <sheetViews>
    <sheetView showZeros="0" workbookViewId="0">
      <pane ySplit="1" topLeftCell="A2" activePane="bottomLeft" state="frozen"/>
      <selection/>
      <selection pane="bottomLeft" activeCell="U1" sqref="U1"/>
    </sheetView>
  </sheetViews>
  <sheetFormatPr defaultColWidth="8.85" defaultRowHeight="15" customHeight="1"/>
  <cols>
    <col min="1" max="1" width="17.5" customWidth="1"/>
    <col min="2" max="2" width="17.125" customWidth="1"/>
    <col min="3" max="3" width="10.25" customWidth="1"/>
    <col min="4" max="4" width="8.625" customWidth="1"/>
    <col min="5" max="5" width="13.875" customWidth="1"/>
    <col min="6" max="6" width="15.5" customWidth="1"/>
    <col min="7" max="8" width="17.1416666666667" customWidth="1"/>
    <col min="9" max="9" width="10.5" customWidth="1"/>
    <col min="10" max="10" width="11.625" customWidth="1"/>
    <col min="11" max="11" width="16.375" customWidth="1"/>
    <col min="12" max="12" width="14.625" customWidth="1"/>
    <col min="13" max="13" width="17.1416666666667" customWidth="1"/>
    <col min="14" max="14" width="11.75" customWidth="1"/>
    <col min="15" max="15" width="9.75" customWidth="1"/>
    <col min="16" max="16" width="13.625" customWidth="1"/>
    <col min="17" max="17" width="15.75" customWidth="1"/>
    <col min="18" max="18" width="18" customWidth="1"/>
    <col min="19" max="19" width="16.625" customWidth="1"/>
    <col min="20" max="20" width="10" customWidth="1"/>
  </cols>
  <sheetData>
    <row r="1" customHeight="1" spans="1:20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ht="18.75" customHeight="1" spans="1:20">
      <c r="A2" s="2"/>
      <c r="B2" s="2"/>
      <c r="C2" s="2"/>
      <c r="D2" s="2"/>
      <c r="E2" s="2"/>
      <c r="F2" s="2"/>
      <c r="G2" s="2"/>
      <c r="H2" s="2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 t="s">
        <v>47</v>
      </c>
    </row>
    <row r="3" ht="37.5" customHeight="1" spans="1:20">
      <c r="A3" s="4" t="s">
        <v>48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ht="31" customHeight="1" spans="1:20">
      <c r="A4" s="5" t="str">
        <f>"单位名称："&amp;"通海县文化和旅游局"</f>
        <v>单位名称：通海县文化和旅游局</v>
      </c>
      <c r="B4" s="5"/>
      <c r="C4" s="5"/>
      <c r="D4" s="5"/>
      <c r="E4" s="53"/>
      <c r="F4" s="53"/>
      <c r="G4" s="53"/>
      <c r="H4" s="53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 t="s">
        <v>49</v>
      </c>
    </row>
    <row r="5" ht="31" customHeight="1" spans="1:20">
      <c r="A5" s="13" t="s">
        <v>50</v>
      </c>
      <c r="B5" s="70" t="s">
        <v>51</v>
      </c>
      <c r="C5" s="70" t="s">
        <v>52</v>
      </c>
      <c r="D5" s="70" t="s">
        <v>53</v>
      </c>
      <c r="E5" s="70"/>
      <c r="F5" s="70"/>
      <c r="G5" s="70"/>
      <c r="H5" s="70"/>
      <c r="I5" s="70"/>
      <c r="J5" s="73"/>
      <c r="K5" s="73"/>
      <c r="L5" s="73"/>
      <c r="M5" s="73"/>
      <c r="N5" s="73"/>
      <c r="O5" s="70" t="s">
        <v>43</v>
      </c>
      <c r="P5" s="70"/>
      <c r="Q5" s="70"/>
      <c r="R5" s="70"/>
      <c r="S5" s="70"/>
      <c r="T5" s="70"/>
    </row>
    <row r="6" ht="31" customHeight="1" spans="1:20">
      <c r="A6" s="13"/>
      <c r="B6" s="70"/>
      <c r="C6" s="70"/>
      <c r="D6" s="71" t="s">
        <v>54</v>
      </c>
      <c r="E6" s="71" t="s">
        <v>55</v>
      </c>
      <c r="F6" s="71" t="s">
        <v>56</v>
      </c>
      <c r="G6" s="71" t="s">
        <v>57</v>
      </c>
      <c r="H6" s="71" t="s">
        <v>58</v>
      </c>
      <c r="I6" s="74" t="s">
        <v>59</v>
      </c>
      <c r="J6" s="75"/>
      <c r="K6" s="75"/>
      <c r="L6" s="75"/>
      <c r="M6" s="75"/>
      <c r="N6" s="75"/>
      <c r="O6" s="74" t="s">
        <v>54</v>
      </c>
      <c r="P6" s="74" t="s">
        <v>55</v>
      </c>
      <c r="Q6" s="74" t="s">
        <v>56</v>
      </c>
      <c r="R6" s="74" t="s">
        <v>57</v>
      </c>
      <c r="S6" s="74" t="s">
        <v>58</v>
      </c>
      <c r="T6" s="74" t="s">
        <v>59</v>
      </c>
    </row>
    <row r="7" ht="31" customHeight="1" spans="1:20">
      <c r="A7" s="13"/>
      <c r="B7" s="70"/>
      <c r="C7" s="70"/>
      <c r="D7" s="71"/>
      <c r="E7" s="71"/>
      <c r="F7" s="71"/>
      <c r="G7" s="71"/>
      <c r="H7" s="71"/>
      <c r="I7" s="74" t="s">
        <v>54</v>
      </c>
      <c r="J7" s="74" t="s">
        <v>60</v>
      </c>
      <c r="K7" s="74" t="s">
        <v>61</v>
      </c>
      <c r="L7" s="74" t="s">
        <v>62</v>
      </c>
      <c r="M7" s="74" t="s">
        <v>63</v>
      </c>
      <c r="N7" s="74" t="s">
        <v>64</v>
      </c>
      <c r="O7" s="74"/>
      <c r="P7" s="74"/>
      <c r="Q7" s="74"/>
      <c r="R7" s="74"/>
      <c r="S7" s="74"/>
      <c r="T7" s="74"/>
    </row>
    <row r="8" ht="31" customHeight="1" spans="1:20">
      <c r="A8" s="72" t="s">
        <v>65</v>
      </c>
      <c r="B8" s="14" t="s">
        <v>66</v>
      </c>
      <c r="C8" s="14" t="s">
        <v>67</v>
      </c>
      <c r="D8" s="14" t="s">
        <v>68</v>
      </c>
      <c r="E8" s="72" t="s">
        <v>69</v>
      </c>
      <c r="F8" s="14" t="s">
        <v>70</v>
      </c>
      <c r="G8" s="14" t="s">
        <v>71</v>
      </c>
      <c r="H8" s="72" t="s">
        <v>72</v>
      </c>
      <c r="I8" s="14" t="s">
        <v>73</v>
      </c>
      <c r="J8" s="14">
        <v>10</v>
      </c>
      <c r="K8" s="14">
        <v>11</v>
      </c>
      <c r="L8" s="14">
        <v>12</v>
      </c>
      <c r="M8" s="14">
        <v>13</v>
      </c>
      <c r="N8" s="14">
        <v>14</v>
      </c>
      <c r="O8" s="14">
        <v>15</v>
      </c>
      <c r="P8" s="14">
        <v>16</v>
      </c>
      <c r="Q8" s="14">
        <v>17</v>
      </c>
      <c r="R8" s="14">
        <v>18</v>
      </c>
      <c r="S8" s="14">
        <v>19</v>
      </c>
      <c r="T8" s="14">
        <v>20</v>
      </c>
    </row>
    <row r="9" ht="31" customHeight="1" spans="1:20">
      <c r="A9" s="16" t="s">
        <v>74</v>
      </c>
      <c r="B9" s="16" t="s">
        <v>75</v>
      </c>
      <c r="C9" s="17">
        <v>409.748216</v>
      </c>
      <c r="D9" s="17">
        <v>374.748216</v>
      </c>
      <c r="E9" s="17">
        <v>374.748216</v>
      </c>
      <c r="F9" s="17"/>
      <c r="G9" s="17"/>
      <c r="H9" s="17"/>
      <c r="I9" s="17">
        <v>35</v>
      </c>
      <c r="J9" s="17"/>
      <c r="K9" s="17"/>
      <c r="L9" s="17"/>
      <c r="M9" s="17"/>
      <c r="N9" s="17">
        <v>35</v>
      </c>
      <c r="O9" s="17"/>
      <c r="P9" s="17"/>
      <c r="Q9" s="17"/>
      <c r="R9" s="17"/>
      <c r="S9" s="17"/>
      <c r="T9" s="17"/>
    </row>
    <row r="10" ht="31" customHeight="1" spans="1:20">
      <c r="A10" s="46" t="s">
        <v>52</v>
      </c>
      <c r="B10" s="46"/>
      <c r="C10" s="17">
        <v>409.748216</v>
      </c>
      <c r="D10" s="17">
        <v>374.748216</v>
      </c>
      <c r="E10" s="17">
        <v>374.748216</v>
      </c>
      <c r="F10" s="17"/>
      <c r="G10" s="17"/>
      <c r="H10" s="17"/>
      <c r="I10" s="17">
        <v>35</v>
      </c>
      <c r="J10" s="17"/>
      <c r="K10" s="17"/>
      <c r="L10" s="17"/>
      <c r="M10" s="17"/>
      <c r="N10" s="17">
        <v>35</v>
      </c>
      <c r="O10" s="17"/>
      <c r="P10" s="17"/>
      <c r="Q10" s="17"/>
      <c r="R10" s="17"/>
      <c r="S10" s="17"/>
      <c r="T10" s="17"/>
    </row>
  </sheetData>
  <mergeCells count="20">
    <mergeCell ref="A3:T3"/>
    <mergeCell ref="A4:D4"/>
    <mergeCell ref="D5:N5"/>
    <mergeCell ref="O5:T5"/>
    <mergeCell ref="I6:N6"/>
    <mergeCell ref="A10:B10"/>
    <mergeCell ref="A5:A7"/>
    <mergeCell ref="B5:B7"/>
    <mergeCell ref="C5:C7"/>
    <mergeCell ref="D6:D7"/>
    <mergeCell ref="E6:E7"/>
    <mergeCell ref="F6:F7"/>
    <mergeCell ref="G6:G7"/>
    <mergeCell ref="H6:H7"/>
    <mergeCell ref="O6:O7"/>
    <mergeCell ref="P6:P7"/>
    <mergeCell ref="Q6:Q7"/>
    <mergeCell ref="R6:R7"/>
    <mergeCell ref="S6:S7"/>
    <mergeCell ref="T6:T7"/>
  </mergeCells>
  <pageMargins left="0.75" right="0.75" top="1" bottom="1" header="0.5" footer="0.5"/>
  <pageSetup paperSize="9" scale="46" pageOrder="overThenDown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O27"/>
  <sheetViews>
    <sheetView showZeros="0" workbookViewId="0">
      <pane ySplit="1" topLeftCell="A2" activePane="bottomLeft" state="frozen"/>
      <selection/>
      <selection pane="bottomLeft" activeCell="G30" sqref="G30"/>
    </sheetView>
  </sheetViews>
  <sheetFormatPr defaultColWidth="8.85" defaultRowHeight="15" customHeight="1"/>
  <cols>
    <col min="1" max="1" width="21.55" customWidth="1"/>
    <col min="2" max="2" width="28.575" customWidth="1"/>
    <col min="3" max="3" width="12" customWidth="1"/>
    <col min="4" max="4" width="12.125" customWidth="1"/>
    <col min="5" max="5" width="11.5" customWidth="1"/>
    <col min="6" max="6" width="12" customWidth="1"/>
    <col min="7" max="7" width="15.25" customWidth="1"/>
    <col min="8" max="9" width="17.1416666666667" customWidth="1"/>
    <col min="10" max="10" width="9.5" customWidth="1"/>
    <col min="11" max="11" width="11.875" customWidth="1"/>
    <col min="12" max="14" width="17.1416666666667" customWidth="1"/>
    <col min="15" max="15" width="12.625" customWidth="1"/>
  </cols>
  <sheetData>
    <row r="1" customHeight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18.75" customHeight="1" spans="1:15">
      <c r="A2" s="2"/>
      <c r="B2" s="2"/>
      <c r="C2" s="2"/>
      <c r="D2" s="2"/>
      <c r="E2" s="2"/>
      <c r="F2" s="2"/>
      <c r="G2" s="2"/>
      <c r="H2" s="2"/>
      <c r="I2" s="2"/>
      <c r="J2" s="3"/>
      <c r="K2" s="3"/>
      <c r="L2" s="3"/>
      <c r="M2" s="3"/>
      <c r="N2" s="3"/>
      <c r="O2" s="3" t="s">
        <v>76</v>
      </c>
    </row>
    <row r="3" ht="37.5" customHeight="1" spans="1:15">
      <c r="A3" s="4" t="s">
        <v>77</v>
      </c>
      <c r="B3" s="4"/>
      <c r="C3" s="4"/>
      <c r="D3" s="4"/>
      <c r="E3" s="4"/>
      <c r="F3" s="4"/>
      <c r="G3" s="4"/>
      <c r="H3" s="4"/>
      <c r="I3" s="4"/>
      <c r="J3" s="4"/>
      <c r="K3" s="52"/>
      <c r="L3" s="52"/>
      <c r="M3" s="52"/>
      <c r="N3" s="52"/>
      <c r="O3" s="52"/>
    </row>
    <row r="4" ht="18.75" customHeight="1" spans="1:15">
      <c r="A4" s="42" t="str">
        <f>"单位名称："&amp;"通海县文化和旅游局"</f>
        <v>单位名称：通海县文化和旅游局</v>
      </c>
      <c r="B4" s="42"/>
      <c r="C4" s="42"/>
      <c r="D4" s="42"/>
      <c r="E4" s="42"/>
      <c r="F4" s="42"/>
      <c r="G4" s="42"/>
      <c r="H4" s="42"/>
      <c r="I4" s="42"/>
      <c r="J4" s="3"/>
      <c r="K4" s="3"/>
      <c r="L4" s="3"/>
      <c r="M4" s="3"/>
      <c r="N4" s="3"/>
      <c r="O4" s="3" t="s">
        <v>49</v>
      </c>
    </row>
    <row r="5" ht="18.75" customHeight="1" spans="1:15">
      <c r="A5" s="13" t="s">
        <v>78</v>
      </c>
      <c r="B5" s="13" t="s">
        <v>79</v>
      </c>
      <c r="C5" s="45" t="s">
        <v>52</v>
      </c>
      <c r="D5" s="45" t="s">
        <v>55</v>
      </c>
      <c r="E5" s="45"/>
      <c r="F5" s="45"/>
      <c r="G5" s="13" t="s">
        <v>56</v>
      </c>
      <c r="H5" s="45" t="s">
        <v>57</v>
      </c>
      <c r="I5" s="13" t="s">
        <v>80</v>
      </c>
      <c r="J5" s="45" t="s">
        <v>59</v>
      </c>
      <c r="K5" s="45"/>
      <c r="L5" s="45"/>
      <c r="M5" s="45"/>
      <c r="N5" s="45"/>
      <c r="O5" s="45"/>
    </row>
    <row r="6" ht="18.75" customHeight="1" spans="1:15">
      <c r="A6" s="13"/>
      <c r="B6" s="13"/>
      <c r="C6" s="45"/>
      <c r="D6" s="45" t="s">
        <v>54</v>
      </c>
      <c r="E6" s="45" t="s">
        <v>81</v>
      </c>
      <c r="F6" s="45" t="s">
        <v>82</v>
      </c>
      <c r="G6" s="13"/>
      <c r="H6" s="45"/>
      <c r="I6" s="13"/>
      <c r="J6" s="45" t="s">
        <v>54</v>
      </c>
      <c r="K6" s="45" t="s">
        <v>83</v>
      </c>
      <c r="L6" s="14" t="s">
        <v>84</v>
      </c>
      <c r="M6" s="14" t="s">
        <v>85</v>
      </c>
      <c r="N6" s="14" t="s">
        <v>86</v>
      </c>
      <c r="O6" s="14" t="s">
        <v>87</v>
      </c>
    </row>
    <row r="7" ht="18.75" customHeight="1" spans="1:15">
      <c r="A7" s="14" t="s">
        <v>65</v>
      </c>
      <c r="B7" s="14" t="s">
        <v>66</v>
      </c>
      <c r="C7" s="14" t="s">
        <v>67</v>
      </c>
      <c r="D7" s="14" t="s">
        <v>68</v>
      </c>
      <c r="E7" s="14" t="s">
        <v>69</v>
      </c>
      <c r="F7" s="14" t="s">
        <v>70</v>
      </c>
      <c r="G7" s="14" t="s">
        <v>71</v>
      </c>
      <c r="H7" s="14" t="s">
        <v>72</v>
      </c>
      <c r="I7" s="14" t="s">
        <v>73</v>
      </c>
      <c r="J7" s="14" t="s">
        <v>88</v>
      </c>
      <c r="K7" s="14">
        <v>11</v>
      </c>
      <c r="L7" s="14">
        <v>12</v>
      </c>
      <c r="M7" s="14">
        <v>13</v>
      </c>
      <c r="N7" s="14">
        <v>14</v>
      </c>
      <c r="O7" s="14">
        <v>15</v>
      </c>
    </row>
    <row r="8" ht="22" customHeight="1" spans="1:15">
      <c r="A8" s="16" t="s">
        <v>89</v>
      </c>
      <c r="B8" s="16" t="s">
        <v>90</v>
      </c>
      <c r="C8" s="17">
        <v>306.059638</v>
      </c>
      <c r="D8" s="17">
        <v>271.059638</v>
      </c>
      <c r="E8" s="17">
        <v>271.059638</v>
      </c>
      <c r="F8" s="17"/>
      <c r="G8" s="17"/>
      <c r="H8" s="17"/>
      <c r="I8" s="17"/>
      <c r="J8" s="17">
        <v>35</v>
      </c>
      <c r="K8" s="17"/>
      <c r="L8" s="17"/>
      <c r="M8" s="17"/>
      <c r="N8" s="17"/>
      <c r="O8" s="17">
        <v>35</v>
      </c>
    </row>
    <row r="9" ht="22" customHeight="1" spans="1:15">
      <c r="A9" s="63" t="s">
        <v>91</v>
      </c>
      <c r="B9" s="63" t="s">
        <v>92</v>
      </c>
      <c r="C9" s="17">
        <v>306.059638</v>
      </c>
      <c r="D9" s="17">
        <v>271.059638</v>
      </c>
      <c r="E9" s="17">
        <v>271.059638</v>
      </c>
      <c r="F9" s="17"/>
      <c r="G9" s="17"/>
      <c r="H9" s="17"/>
      <c r="I9" s="17"/>
      <c r="J9" s="17">
        <v>35</v>
      </c>
      <c r="K9" s="17"/>
      <c r="L9" s="17"/>
      <c r="M9" s="17"/>
      <c r="N9" s="17"/>
      <c r="O9" s="17">
        <v>35</v>
      </c>
    </row>
    <row r="10" ht="22" customHeight="1" spans="1:15">
      <c r="A10" s="64" t="s">
        <v>93</v>
      </c>
      <c r="B10" s="64" t="s">
        <v>94</v>
      </c>
      <c r="C10" s="17">
        <v>306.059638</v>
      </c>
      <c r="D10" s="17">
        <v>271.059638</v>
      </c>
      <c r="E10" s="17">
        <v>271.059638</v>
      </c>
      <c r="F10" s="17"/>
      <c r="G10" s="17"/>
      <c r="H10" s="17"/>
      <c r="I10" s="17"/>
      <c r="J10" s="17">
        <v>35</v>
      </c>
      <c r="K10" s="17"/>
      <c r="L10" s="17"/>
      <c r="M10" s="17"/>
      <c r="N10" s="17"/>
      <c r="O10" s="17">
        <v>35</v>
      </c>
    </row>
    <row r="11" ht="22" customHeight="1" spans="1:15">
      <c r="A11" s="16" t="s">
        <v>95</v>
      </c>
      <c r="B11" s="16" t="s">
        <v>96</v>
      </c>
      <c r="C11" s="17">
        <v>47.781344</v>
      </c>
      <c r="D11" s="17">
        <v>47.781344</v>
      </c>
      <c r="E11" s="17">
        <v>44.655344</v>
      </c>
      <c r="F11" s="17">
        <v>3.126</v>
      </c>
      <c r="G11" s="17"/>
      <c r="H11" s="17"/>
      <c r="I11" s="17"/>
      <c r="J11" s="17"/>
      <c r="K11" s="17"/>
      <c r="L11" s="17"/>
      <c r="M11" s="17"/>
      <c r="N11" s="17"/>
      <c r="O11" s="17"/>
    </row>
    <row r="12" ht="22" customHeight="1" spans="1:15">
      <c r="A12" s="63" t="s">
        <v>97</v>
      </c>
      <c r="B12" s="63" t="s">
        <v>98</v>
      </c>
      <c r="C12" s="17">
        <v>44.655344</v>
      </c>
      <c r="D12" s="17">
        <v>44.655344</v>
      </c>
      <c r="E12" s="17">
        <v>44.655344</v>
      </c>
      <c r="F12" s="17"/>
      <c r="G12" s="17"/>
      <c r="H12" s="17"/>
      <c r="I12" s="17"/>
      <c r="J12" s="17"/>
      <c r="K12" s="17"/>
      <c r="L12" s="17"/>
      <c r="M12" s="17"/>
      <c r="N12" s="17"/>
      <c r="O12" s="17"/>
    </row>
    <row r="13" ht="22" customHeight="1" spans="1:15">
      <c r="A13" s="64" t="s">
        <v>99</v>
      </c>
      <c r="B13" s="64" t="s">
        <v>100</v>
      </c>
      <c r="C13" s="17">
        <v>4.32</v>
      </c>
      <c r="D13" s="17">
        <v>4.32</v>
      </c>
      <c r="E13" s="17">
        <v>4.32</v>
      </c>
      <c r="F13" s="17"/>
      <c r="G13" s="17"/>
      <c r="H13" s="17"/>
      <c r="I13" s="17"/>
      <c r="J13" s="17"/>
      <c r="K13" s="17"/>
      <c r="L13" s="17"/>
      <c r="M13" s="17"/>
      <c r="N13" s="17"/>
      <c r="O13" s="17"/>
    </row>
    <row r="14" ht="22" customHeight="1" spans="1:15">
      <c r="A14" s="64" t="s">
        <v>101</v>
      </c>
      <c r="B14" s="64" t="s">
        <v>102</v>
      </c>
      <c r="C14" s="17">
        <v>8.64</v>
      </c>
      <c r="D14" s="17">
        <v>8.64</v>
      </c>
      <c r="E14" s="17">
        <v>8.64</v>
      </c>
      <c r="F14" s="17"/>
      <c r="G14" s="17"/>
      <c r="H14" s="17"/>
      <c r="I14" s="17"/>
      <c r="J14" s="17"/>
      <c r="K14" s="17"/>
      <c r="L14" s="17"/>
      <c r="M14" s="17"/>
      <c r="N14" s="17"/>
      <c r="O14" s="17"/>
    </row>
    <row r="15" ht="33" customHeight="1" spans="1:15">
      <c r="A15" s="64" t="s">
        <v>103</v>
      </c>
      <c r="B15" s="64" t="s">
        <v>104</v>
      </c>
      <c r="C15" s="17">
        <v>31.695344</v>
      </c>
      <c r="D15" s="17">
        <v>31.695344</v>
      </c>
      <c r="E15" s="17">
        <v>31.695344</v>
      </c>
      <c r="F15" s="17"/>
      <c r="G15" s="17"/>
      <c r="H15" s="17"/>
      <c r="I15" s="17"/>
      <c r="J15" s="17"/>
      <c r="K15" s="17"/>
      <c r="L15" s="17"/>
      <c r="M15" s="17"/>
      <c r="N15" s="17"/>
      <c r="O15" s="17"/>
    </row>
    <row r="16" ht="22" customHeight="1" spans="1:15">
      <c r="A16" s="63" t="s">
        <v>105</v>
      </c>
      <c r="B16" s="63" t="s">
        <v>106</v>
      </c>
      <c r="C16" s="17">
        <v>3.126</v>
      </c>
      <c r="D16" s="17">
        <v>3.126</v>
      </c>
      <c r="E16" s="17"/>
      <c r="F16" s="17">
        <v>3.126</v>
      </c>
      <c r="G16" s="17"/>
      <c r="H16" s="17"/>
      <c r="I16" s="17"/>
      <c r="J16" s="17"/>
      <c r="K16" s="17"/>
      <c r="L16" s="17"/>
      <c r="M16" s="17"/>
      <c r="N16" s="17"/>
      <c r="O16" s="17"/>
    </row>
    <row r="17" ht="22" customHeight="1" spans="1:15">
      <c r="A17" s="64" t="s">
        <v>107</v>
      </c>
      <c r="B17" s="64" t="s">
        <v>108</v>
      </c>
      <c r="C17" s="17">
        <v>3.126</v>
      </c>
      <c r="D17" s="17">
        <v>3.126</v>
      </c>
      <c r="E17" s="17"/>
      <c r="F17" s="17">
        <v>3.126</v>
      </c>
      <c r="G17" s="17"/>
      <c r="H17" s="17"/>
      <c r="I17" s="17"/>
      <c r="J17" s="17"/>
      <c r="K17" s="17"/>
      <c r="L17" s="17"/>
      <c r="M17" s="17"/>
      <c r="N17" s="17"/>
      <c r="O17" s="17"/>
    </row>
    <row r="18" ht="22" customHeight="1" spans="1:15">
      <c r="A18" s="16" t="s">
        <v>109</v>
      </c>
      <c r="B18" s="16" t="s">
        <v>110</v>
      </c>
      <c r="C18" s="17">
        <v>28.836434</v>
      </c>
      <c r="D18" s="17">
        <v>28.836434</v>
      </c>
      <c r="E18" s="17">
        <v>28.836434</v>
      </c>
      <c r="F18" s="17"/>
      <c r="G18" s="17"/>
      <c r="H18" s="17"/>
      <c r="I18" s="17"/>
      <c r="J18" s="17"/>
      <c r="K18" s="17"/>
      <c r="L18" s="17"/>
      <c r="M18" s="17"/>
      <c r="N18" s="17"/>
      <c r="O18" s="17"/>
    </row>
    <row r="19" ht="22" customHeight="1" spans="1:15">
      <c r="A19" s="63" t="s">
        <v>111</v>
      </c>
      <c r="B19" s="63" t="s">
        <v>112</v>
      </c>
      <c r="C19" s="17">
        <v>28.836434</v>
      </c>
      <c r="D19" s="17">
        <v>28.836434</v>
      </c>
      <c r="E19" s="17">
        <v>28.836434</v>
      </c>
      <c r="F19" s="17"/>
      <c r="G19" s="17"/>
      <c r="H19" s="17"/>
      <c r="I19" s="17"/>
      <c r="J19" s="17"/>
      <c r="K19" s="17"/>
      <c r="L19" s="17"/>
      <c r="M19" s="17"/>
      <c r="N19" s="17"/>
      <c r="O19" s="17"/>
    </row>
    <row r="20" ht="22" customHeight="1" spans="1:15">
      <c r="A20" s="64" t="s">
        <v>113</v>
      </c>
      <c r="B20" s="64" t="s">
        <v>114</v>
      </c>
      <c r="C20" s="17">
        <v>13.884132</v>
      </c>
      <c r="D20" s="17">
        <v>13.884132</v>
      </c>
      <c r="E20" s="17">
        <v>13.884132</v>
      </c>
      <c r="F20" s="17"/>
      <c r="G20" s="17"/>
      <c r="H20" s="17"/>
      <c r="I20" s="17"/>
      <c r="J20" s="17"/>
      <c r="K20" s="17"/>
      <c r="L20" s="17"/>
      <c r="M20" s="17"/>
      <c r="N20" s="17"/>
      <c r="O20" s="17"/>
    </row>
    <row r="21" ht="22" customHeight="1" spans="1:15">
      <c r="A21" s="64" t="s">
        <v>115</v>
      </c>
      <c r="B21" s="64" t="s">
        <v>116</v>
      </c>
      <c r="C21" s="17">
        <v>2.557828</v>
      </c>
      <c r="D21" s="17">
        <v>2.557828</v>
      </c>
      <c r="E21" s="17">
        <v>2.557828</v>
      </c>
      <c r="F21" s="17"/>
      <c r="G21" s="17"/>
      <c r="H21" s="17"/>
      <c r="I21" s="17"/>
      <c r="J21" s="17"/>
      <c r="K21" s="17"/>
      <c r="L21" s="17"/>
      <c r="M21" s="17"/>
      <c r="N21" s="17"/>
      <c r="O21" s="17"/>
    </row>
    <row r="22" ht="22" customHeight="1" spans="1:15">
      <c r="A22" s="64" t="s">
        <v>117</v>
      </c>
      <c r="B22" s="64" t="s">
        <v>118</v>
      </c>
      <c r="C22" s="17">
        <v>10.68861</v>
      </c>
      <c r="D22" s="17">
        <v>10.68861</v>
      </c>
      <c r="E22" s="17">
        <v>10.68861</v>
      </c>
      <c r="F22" s="17"/>
      <c r="G22" s="17"/>
      <c r="H22" s="17"/>
      <c r="I22" s="17"/>
      <c r="J22" s="17"/>
      <c r="K22" s="17"/>
      <c r="L22" s="17"/>
      <c r="M22" s="17"/>
      <c r="N22" s="17"/>
      <c r="O22" s="17"/>
    </row>
    <row r="23" ht="22" customHeight="1" spans="1:15">
      <c r="A23" s="64" t="s">
        <v>119</v>
      </c>
      <c r="B23" s="64" t="s">
        <v>120</v>
      </c>
      <c r="C23" s="17">
        <v>1.705864</v>
      </c>
      <c r="D23" s="17">
        <v>1.705864</v>
      </c>
      <c r="E23" s="17">
        <v>1.705864</v>
      </c>
      <c r="F23" s="17"/>
      <c r="G23" s="17"/>
      <c r="H23" s="17"/>
      <c r="I23" s="17"/>
      <c r="J23" s="17"/>
      <c r="K23" s="17"/>
      <c r="L23" s="17"/>
      <c r="M23" s="17"/>
      <c r="N23" s="17"/>
      <c r="O23" s="17"/>
    </row>
    <row r="24" ht="22" customHeight="1" spans="1:15">
      <c r="A24" s="16" t="s">
        <v>121</v>
      </c>
      <c r="B24" s="16" t="s">
        <v>122</v>
      </c>
      <c r="C24" s="17">
        <v>27.0708</v>
      </c>
      <c r="D24" s="17">
        <v>27.0708</v>
      </c>
      <c r="E24" s="17">
        <v>27.0708</v>
      </c>
      <c r="F24" s="17"/>
      <c r="G24" s="17"/>
      <c r="H24" s="17"/>
      <c r="I24" s="17"/>
      <c r="J24" s="17"/>
      <c r="K24" s="17"/>
      <c r="L24" s="17"/>
      <c r="M24" s="17"/>
      <c r="N24" s="17"/>
      <c r="O24" s="17"/>
    </row>
    <row r="25" ht="22" customHeight="1" spans="1:15">
      <c r="A25" s="63" t="s">
        <v>123</v>
      </c>
      <c r="B25" s="63" t="s">
        <v>124</v>
      </c>
      <c r="C25" s="17">
        <v>27.0708</v>
      </c>
      <c r="D25" s="17">
        <v>27.0708</v>
      </c>
      <c r="E25" s="17">
        <v>27.0708</v>
      </c>
      <c r="F25" s="17"/>
      <c r="G25" s="17"/>
      <c r="H25" s="17"/>
      <c r="I25" s="17"/>
      <c r="J25" s="17"/>
      <c r="K25" s="17"/>
      <c r="L25" s="17"/>
      <c r="M25" s="17"/>
      <c r="N25" s="17"/>
      <c r="O25" s="17"/>
    </row>
    <row r="26" ht="22" customHeight="1" spans="1:15">
      <c r="A26" s="64" t="s">
        <v>125</v>
      </c>
      <c r="B26" s="64" t="s">
        <v>126</v>
      </c>
      <c r="C26" s="17">
        <v>27.0708</v>
      </c>
      <c r="D26" s="17">
        <v>27.0708</v>
      </c>
      <c r="E26" s="17">
        <v>27.0708</v>
      </c>
      <c r="F26" s="17"/>
      <c r="G26" s="17"/>
      <c r="H26" s="17"/>
      <c r="I26" s="17"/>
      <c r="J26" s="17"/>
      <c r="K26" s="17"/>
      <c r="L26" s="17"/>
      <c r="M26" s="17"/>
      <c r="N26" s="17"/>
      <c r="O26" s="17"/>
    </row>
    <row r="27" ht="22" customHeight="1" spans="1:15">
      <c r="A27" s="46" t="s">
        <v>127</v>
      </c>
      <c r="B27" s="46"/>
      <c r="C27" s="17">
        <v>409.748216</v>
      </c>
      <c r="D27" s="17">
        <v>374.748216</v>
      </c>
      <c r="E27" s="17">
        <v>371.622216</v>
      </c>
      <c r="F27" s="17">
        <v>3.126</v>
      </c>
      <c r="G27" s="17"/>
      <c r="H27" s="17"/>
      <c r="I27" s="17"/>
      <c r="J27" s="17">
        <v>35</v>
      </c>
      <c r="K27" s="17"/>
      <c r="L27" s="17"/>
      <c r="M27" s="17"/>
      <c r="N27" s="17"/>
      <c r="O27" s="17">
        <v>35</v>
      </c>
    </row>
  </sheetData>
  <mergeCells count="11">
    <mergeCell ref="A3:O3"/>
    <mergeCell ref="A4:I4"/>
    <mergeCell ref="D5:F5"/>
    <mergeCell ref="J5:O5"/>
    <mergeCell ref="A27:B27"/>
    <mergeCell ref="A5:A6"/>
    <mergeCell ref="B5:B6"/>
    <mergeCell ref="C5:C6"/>
    <mergeCell ref="G5:G6"/>
    <mergeCell ref="H5:H6"/>
    <mergeCell ref="I5:I6"/>
  </mergeCells>
  <pageMargins left="0.75" right="0.75" top="1" bottom="1" header="0.5" footer="0.5"/>
  <pageSetup paperSize="9" scale="57" pageOrder="overThenDown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17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8.85" defaultRowHeight="15" customHeight="1" outlineLevelCol="3"/>
  <cols>
    <col min="1" max="4" width="35.7083333333333" customWidth="1"/>
  </cols>
  <sheetData>
    <row r="1" customHeight="1" spans="1:4">
      <c r="A1" s="1"/>
      <c r="B1" s="1"/>
      <c r="C1" s="1"/>
      <c r="D1" s="1"/>
    </row>
    <row r="2" ht="18.75" customHeight="1" spans="1:4">
      <c r="A2" s="2"/>
      <c r="B2" s="2"/>
      <c r="C2" s="2"/>
      <c r="D2" s="6" t="s">
        <v>128</v>
      </c>
    </row>
    <row r="3" ht="45" customHeight="1" spans="1:4">
      <c r="A3" s="4" t="s">
        <v>129</v>
      </c>
      <c r="B3" s="4"/>
      <c r="C3" s="4"/>
      <c r="D3" s="4"/>
    </row>
    <row r="4" ht="18.75" customHeight="1" spans="1:4">
      <c r="A4" s="5" t="str">
        <f>"单位名称："&amp;"通海县文化和旅游局"</f>
        <v>单位名称：通海县文化和旅游局</v>
      </c>
      <c r="B4" s="5"/>
      <c r="C4" s="65"/>
      <c r="D4" s="6" t="s">
        <v>2</v>
      </c>
    </row>
    <row r="5" ht="22.5" customHeight="1" spans="1:4">
      <c r="A5" s="8" t="s">
        <v>3</v>
      </c>
      <c r="B5" s="8"/>
      <c r="C5" s="8" t="s">
        <v>4</v>
      </c>
      <c r="D5" s="8"/>
    </row>
    <row r="6" ht="18.75" customHeight="1" spans="1:4">
      <c r="A6" s="8" t="s">
        <v>5</v>
      </c>
      <c r="B6" s="8" t="s">
        <v>130</v>
      </c>
      <c r="C6" s="8" t="s">
        <v>131</v>
      </c>
      <c r="D6" s="8" t="s">
        <v>130</v>
      </c>
    </row>
    <row r="7" ht="18.75" customHeight="1" spans="1:4">
      <c r="A7" s="8"/>
      <c r="B7" s="8"/>
      <c r="C7" s="8"/>
      <c r="D7" s="8"/>
    </row>
    <row r="8" ht="22.5" customHeight="1" spans="1:4">
      <c r="A8" s="15" t="s">
        <v>132</v>
      </c>
      <c r="B8" s="17">
        <v>374.748216</v>
      </c>
      <c r="C8" s="15" t="s">
        <v>133</v>
      </c>
      <c r="D8" s="17">
        <v>374.748216</v>
      </c>
    </row>
    <row r="9" ht="22.5" customHeight="1" spans="1:4">
      <c r="A9" s="15" t="s">
        <v>134</v>
      </c>
      <c r="B9" s="17">
        <v>374.748216</v>
      </c>
      <c r="C9" s="15" t="str">
        <f>"（"&amp;"一"&amp;"）"&amp;"文化旅游体育与传媒支出"</f>
        <v>（一）文化旅游体育与传媒支出</v>
      </c>
      <c r="D9" s="17">
        <v>271.059638</v>
      </c>
    </row>
    <row r="10" ht="22.5" customHeight="1" spans="1:4">
      <c r="A10" s="15" t="s">
        <v>135</v>
      </c>
      <c r="B10" s="17"/>
      <c r="C10" s="15" t="str">
        <f>"（"&amp;"二"&amp;"）"&amp;"社会保障和就业支出"</f>
        <v>（二）社会保障和就业支出</v>
      </c>
      <c r="D10" s="17">
        <v>47.781344</v>
      </c>
    </row>
    <row r="11" ht="22.5" customHeight="1" spans="1:4">
      <c r="A11" s="15" t="s">
        <v>136</v>
      </c>
      <c r="B11" s="17"/>
      <c r="C11" s="15" t="str">
        <f>"（"&amp;"三"&amp;"）"&amp;"卫生健康支出"</f>
        <v>（三）卫生健康支出</v>
      </c>
      <c r="D11" s="17">
        <v>28.836434</v>
      </c>
    </row>
    <row r="12" ht="22.5" customHeight="1" spans="1:4">
      <c r="A12" s="15" t="s">
        <v>137</v>
      </c>
      <c r="B12" s="17"/>
      <c r="C12" s="15" t="str">
        <f>"（"&amp;"四"&amp;"）"&amp;"住房保障支出"</f>
        <v>（四）住房保障支出</v>
      </c>
      <c r="D12" s="17">
        <v>27.0708</v>
      </c>
    </row>
    <row r="13" ht="22.5" customHeight="1" spans="1:4">
      <c r="A13" s="15" t="s">
        <v>134</v>
      </c>
      <c r="B13" s="17"/>
      <c r="C13" s="15"/>
      <c r="D13" s="17"/>
    </row>
    <row r="14" ht="22.5" customHeight="1" spans="1:4">
      <c r="A14" s="15" t="s">
        <v>135</v>
      </c>
      <c r="B14" s="17"/>
      <c r="C14" s="15"/>
      <c r="D14" s="17"/>
    </row>
    <row r="15" ht="22.5" customHeight="1" spans="1:4">
      <c r="A15" s="15" t="s">
        <v>136</v>
      </c>
      <c r="B15" s="17"/>
      <c r="C15" s="15"/>
      <c r="D15" s="17"/>
    </row>
    <row r="16" ht="22.5" customHeight="1" spans="1:4">
      <c r="A16" s="66"/>
      <c r="B16" s="17"/>
      <c r="C16" s="15" t="s">
        <v>138</v>
      </c>
      <c r="D16" s="17"/>
    </row>
    <row r="17" ht="22.5" customHeight="1" spans="1:4">
      <c r="A17" s="67" t="s">
        <v>139</v>
      </c>
      <c r="B17" s="68">
        <v>374.748216</v>
      </c>
      <c r="C17" s="69" t="s">
        <v>140</v>
      </c>
      <c r="D17" s="68">
        <v>374.748216</v>
      </c>
    </row>
  </sheetData>
  <mergeCells count="8">
    <mergeCell ref="A3:D3"/>
    <mergeCell ref="A4:B4"/>
    <mergeCell ref="A5:B5"/>
    <mergeCell ref="C5:D5"/>
    <mergeCell ref="A6:A7"/>
    <mergeCell ref="B6:B7"/>
    <mergeCell ref="C6:C7"/>
    <mergeCell ref="D6:D7"/>
  </mergeCells>
  <pageMargins left="0.75" right="0.75" top="1" bottom="1" header="0.5" footer="0.5"/>
  <pageSetup paperSize="9" scale="92" pageOrder="overThenDown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27"/>
  <sheetViews>
    <sheetView showZeros="0" workbookViewId="0">
      <pane ySplit="1" topLeftCell="A2" activePane="bottomLeft" state="frozen"/>
      <selection/>
      <selection pane="bottomLeft" activeCell="B1" sqref="B$1:B$1048576"/>
    </sheetView>
  </sheetViews>
  <sheetFormatPr defaultColWidth="8.85" defaultRowHeight="15" customHeight="1" outlineLevelCol="6"/>
  <cols>
    <col min="1" max="1" width="21.425" customWidth="1"/>
    <col min="2" max="2" width="38.125" customWidth="1"/>
    <col min="3" max="3" width="18.325" customWidth="1"/>
    <col min="4" max="4" width="20.5416666666667" customWidth="1"/>
    <col min="5" max="5" width="18.25" customWidth="1"/>
    <col min="6" max="6" width="21.875" customWidth="1"/>
    <col min="7" max="7" width="22.975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8.75" customHeight="1" spans="1:7">
      <c r="A2" s="2"/>
      <c r="B2" s="2"/>
      <c r="C2" s="2"/>
      <c r="D2" s="2"/>
      <c r="E2" s="2"/>
      <c r="F2" s="2"/>
      <c r="G2" s="41" t="s">
        <v>141</v>
      </c>
    </row>
    <row r="3" ht="37.5" customHeight="1" spans="1:7">
      <c r="A3" s="4" t="s">
        <v>142</v>
      </c>
      <c r="B3" s="4"/>
      <c r="C3" s="4"/>
      <c r="D3" s="4"/>
      <c r="E3" s="4"/>
      <c r="F3" s="4"/>
      <c r="G3" s="4"/>
    </row>
    <row r="4" ht="18.75" customHeight="1" spans="1:7">
      <c r="A4" s="42" t="str">
        <f>"单位名称："&amp;"通海县文化和旅游局"</f>
        <v>单位名称：通海县文化和旅游局</v>
      </c>
      <c r="B4" s="42"/>
      <c r="C4" s="42"/>
      <c r="D4" s="43"/>
      <c r="E4" s="43"/>
      <c r="F4" s="43"/>
      <c r="G4" s="44" t="s">
        <v>49</v>
      </c>
    </row>
    <row r="5" ht="18.75" customHeight="1" spans="1:7">
      <c r="A5" s="13" t="s">
        <v>143</v>
      </c>
      <c r="B5" s="13" t="s">
        <v>79</v>
      </c>
      <c r="C5" s="45" t="s">
        <v>52</v>
      </c>
      <c r="D5" s="45" t="s">
        <v>81</v>
      </c>
      <c r="E5" s="45"/>
      <c r="F5" s="45"/>
      <c r="G5" s="13" t="s">
        <v>82</v>
      </c>
    </row>
    <row r="6" ht="18.75" customHeight="1" spans="1:7">
      <c r="A6" s="13" t="s">
        <v>78</v>
      </c>
      <c r="B6" s="13" t="s">
        <v>79</v>
      </c>
      <c r="C6" s="45"/>
      <c r="D6" s="45" t="s">
        <v>54</v>
      </c>
      <c r="E6" s="45" t="s">
        <v>144</v>
      </c>
      <c r="F6" s="45" t="s">
        <v>145</v>
      </c>
      <c r="G6" s="13"/>
    </row>
    <row r="7" ht="18.75" customHeight="1" spans="1:7">
      <c r="A7" s="14" t="s">
        <v>65</v>
      </c>
      <c r="B7" s="14" t="s">
        <v>66</v>
      </c>
      <c r="C7" s="14" t="s">
        <v>67</v>
      </c>
      <c r="D7" s="14" t="s">
        <v>68</v>
      </c>
      <c r="E7" s="14" t="s">
        <v>69</v>
      </c>
      <c r="F7" s="14" t="s">
        <v>70</v>
      </c>
      <c r="G7" s="14" t="s">
        <v>71</v>
      </c>
    </row>
    <row r="8" ht="20.25" customHeight="1" spans="1:7">
      <c r="A8" s="16" t="s">
        <v>89</v>
      </c>
      <c r="B8" s="16" t="s">
        <v>90</v>
      </c>
      <c r="C8" s="17">
        <v>271.059638</v>
      </c>
      <c r="D8" s="17">
        <v>271.059638</v>
      </c>
      <c r="E8" s="17">
        <v>235.769638</v>
      </c>
      <c r="F8" s="17">
        <v>35.29</v>
      </c>
      <c r="G8" s="17"/>
    </row>
    <row r="9" ht="20.25" customHeight="1" spans="1:7">
      <c r="A9" s="63" t="s">
        <v>91</v>
      </c>
      <c r="B9" s="63" t="s">
        <v>92</v>
      </c>
      <c r="C9" s="17">
        <v>271.059638</v>
      </c>
      <c r="D9" s="17">
        <v>271.059638</v>
      </c>
      <c r="E9" s="17">
        <v>235.769638</v>
      </c>
      <c r="F9" s="17">
        <v>35.29</v>
      </c>
      <c r="G9" s="17"/>
    </row>
    <row r="10" ht="20.25" customHeight="1" spans="1:7">
      <c r="A10" s="64" t="s">
        <v>93</v>
      </c>
      <c r="B10" s="64" t="s">
        <v>94</v>
      </c>
      <c r="C10" s="17">
        <v>271.059638</v>
      </c>
      <c r="D10" s="17">
        <v>271.059638</v>
      </c>
      <c r="E10" s="17">
        <v>235.769638</v>
      </c>
      <c r="F10" s="17">
        <v>35.29</v>
      </c>
      <c r="G10" s="17"/>
    </row>
    <row r="11" ht="20.25" customHeight="1" spans="1:7">
      <c r="A11" s="16" t="s">
        <v>95</v>
      </c>
      <c r="B11" s="16" t="s">
        <v>96</v>
      </c>
      <c r="C11" s="17">
        <v>47.781344</v>
      </c>
      <c r="D11" s="17">
        <v>44.655344</v>
      </c>
      <c r="E11" s="17">
        <v>44.655344</v>
      </c>
      <c r="F11" s="17"/>
      <c r="G11" s="17">
        <v>3.126</v>
      </c>
    </row>
    <row r="12" ht="20.25" customHeight="1" spans="1:7">
      <c r="A12" s="63" t="s">
        <v>97</v>
      </c>
      <c r="B12" s="63" t="s">
        <v>98</v>
      </c>
      <c r="C12" s="17">
        <v>44.655344</v>
      </c>
      <c r="D12" s="17">
        <v>44.655344</v>
      </c>
      <c r="E12" s="17">
        <v>44.655344</v>
      </c>
      <c r="F12" s="17"/>
      <c r="G12" s="17"/>
    </row>
    <row r="13" ht="20.25" customHeight="1" spans="1:7">
      <c r="A13" s="64" t="s">
        <v>99</v>
      </c>
      <c r="B13" s="64" t="s">
        <v>100</v>
      </c>
      <c r="C13" s="17">
        <v>4.32</v>
      </c>
      <c r="D13" s="17">
        <v>4.32</v>
      </c>
      <c r="E13" s="17">
        <v>4.32</v>
      </c>
      <c r="F13" s="17"/>
      <c r="G13" s="17"/>
    </row>
    <row r="14" ht="20.25" customHeight="1" spans="1:7">
      <c r="A14" s="64" t="s">
        <v>101</v>
      </c>
      <c r="B14" s="64" t="s">
        <v>102</v>
      </c>
      <c r="C14" s="17">
        <v>8.64</v>
      </c>
      <c r="D14" s="17">
        <v>8.64</v>
      </c>
      <c r="E14" s="17">
        <v>8.64</v>
      </c>
      <c r="F14" s="17"/>
      <c r="G14" s="17"/>
    </row>
    <row r="15" ht="20.25" customHeight="1" spans="1:7">
      <c r="A15" s="64" t="s">
        <v>103</v>
      </c>
      <c r="B15" s="64" t="s">
        <v>104</v>
      </c>
      <c r="C15" s="17">
        <v>31.69</v>
      </c>
      <c r="D15" s="17">
        <v>31.69</v>
      </c>
      <c r="E15" s="17">
        <v>31.69</v>
      </c>
      <c r="F15" s="17"/>
      <c r="G15" s="17"/>
    </row>
    <row r="16" ht="20.25" customHeight="1" spans="1:7">
      <c r="A16" s="63" t="s">
        <v>105</v>
      </c>
      <c r="B16" s="63" t="s">
        <v>106</v>
      </c>
      <c r="C16" s="17">
        <v>3.126</v>
      </c>
      <c r="D16" s="17"/>
      <c r="E16" s="17"/>
      <c r="F16" s="17"/>
      <c r="G16" s="17">
        <v>3.126</v>
      </c>
    </row>
    <row r="17" ht="20.25" customHeight="1" spans="1:7">
      <c r="A17" s="64" t="s">
        <v>107</v>
      </c>
      <c r="B17" s="64" t="s">
        <v>108</v>
      </c>
      <c r="C17" s="17">
        <v>3.126</v>
      </c>
      <c r="D17" s="17"/>
      <c r="E17" s="17"/>
      <c r="F17" s="17"/>
      <c r="G17" s="17">
        <v>3.126</v>
      </c>
    </row>
    <row r="18" ht="20.25" customHeight="1" spans="1:7">
      <c r="A18" s="16" t="s">
        <v>109</v>
      </c>
      <c r="B18" s="16" t="s">
        <v>110</v>
      </c>
      <c r="C18" s="17">
        <v>28.836434</v>
      </c>
      <c r="D18" s="17">
        <v>28.836434</v>
      </c>
      <c r="E18" s="17">
        <v>28.836434</v>
      </c>
      <c r="F18" s="17"/>
      <c r="G18" s="17"/>
    </row>
    <row r="19" ht="20.25" customHeight="1" spans="1:7">
      <c r="A19" s="63" t="s">
        <v>111</v>
      </c>
      <c r="B19" s="63" t="s">
        <v>112</v>
      </c>
      <c r="C19" s="17">
        <v>28.836434</v>
      </c>
      <c r="D19" s="17">
        <v>28.836434</v>
      </c>
      <c r="E19" s="17">
        <v>28.836434</v>
      </c>
      <c r="F19" s="17"/>
      <c r="G19" s="17"/>
    </row>
    <row r="20" ht="20.25" customHeight="1" spans="1:7">
      <c r="A20" s="64" t="s">
        <v>113</v>
      </c>
      <c r="B20" s="64" t="s">
        <v>114</v>
      </c>
      <c r="C20" s="17">
        <v>13.884132</v>
      </c>
      <c r="D20" s="17">
        <v>13.884132</v>
      </c>
      <c r="E20" s="17">
        <v>13.884132</v>
      </c>
      <c r="F20" s="17"/>
      <c r="G20" s="17"/>
    </row>
    <row r="21" ht="20.25" customHeight="1" spans="1:7">
      <c r="A21" s="64" t="s">
        <v>115</v>
      </c>
      <c r="B21" s="64" t="s">
        <v>116</v>
      </c>
      <c r="C21" s="17">
        <v>2.557828</v>
      </c>
      <c r="D21" s="17">
        <v>2.557828</v>
      </c>
      <c r="E21" s="17">
        <v>2.557828</v>
      </c>
      <c r="F21" s="17"/>
      <c r="G21" s="17"/>
    </row>
    <row r="22" ht="20.25" customHeight="1" spans="1:7">
      <c r="A22" s="64" t="s">
        <v>117</v>
      </c>
      <c r="B22" s="64" t="s">
        <v>118</v>
      </c>
      <c r="C22" s="17">
        <v>10.68861</v>
      </c>
      <c r="D22" s="17">
        <v>10.68861</v>
      </c>
      <c r="E22" s="17">
        <v>10.68861</v>
      </c>
      <c r="F22" s="17"/>
      <c r="G22" s="17"/>
    </row>
    <row r="23" ht="20.25" customHeight="1" spans="1:7">
      <c r="A23" s="64" t="s">
        <v>119</v>
      </c>
      <c r="B23" s="64" t="s">
        <v>120</v>
      </c>
      <c r="C23" s="17">
        <v>1.705864</v>
      </c>
      <c r="D23" s="17">
        <v>1.705864</v>
      </c>
      <c r="E23" s="17">
        <v>1.705864</v>
      </c>
      <c r="F23" s="17"/>
      <c r="G23" s="17"/>
    </row>
    <row r="24" ht="20.25" customHeight="1" spans="1:7">
      <c r="A24" s="16" t="s">
        <v>121</v>
      </c>
      <c r="B24" s="16" t="s">
        <v>122</v>
      </c>
      <c r="C24" s="17">
        <v>27.0708</v>
      </c>
      <c r="D24" s="17">
        <v>27.0708</v>
      </c>
      <c r="E24" s="17">
        <v>27.0708</v>
      </c>
      <c r="F24" s="17"/>
      <c r="G24" s="17"/>
    </row>
    <row r="25" ht="20.25" customHeight="1" spans="1:7">
      <c r="A25" s="63" t="s">
        <v>123</v>
      </c>
      <c r="B25" s="63" t="s">
        <v>124</v>
      </c>
      <c r="C25" s="17">
        <v>27.0708</v>
      </c>
      <c r="D25" s="17">
        <v>27.0708</v>
      </c>
      <c r="E25" s="17">
        <v>27.0708</v>
      </c>
      <c r="F25" s="17"/>
      <c r="G25" s="17"/>
    </row>
    <row r="26" ht="20.25" customHeight="1" spans="1:7">
      <c r="A26" s="64" t="s">
        <v>125</v>
      </c>
      <c r="B26" s="64" t="s">
        <v>126</v>
      </c>
      <c r="C26" s="17">
        <v>27.0708</v>
      </c>
      <c r="D26" s="17">
        <v>27.0708</v>
      </c>
      <c r="E26" s="17">
        <v>27.0708</v>
      </c>
      <c r="F26" s="17"/>
      <c r="G26" s="17"/>
    </row>
    <row r="27" ht="20.25" customHeight="1" spans="1:7">
      <c r="A27" s="46" t="s">
        <v>127</v>
      </c>
      <c r="B27" s="46"/>
      <c r="C27" s="47">
        <v>374.748216</v>
      </c>
      <c r="D27" s="47">
        <v>371.622216</v>
      </c>
      <c r="E27" s="47">
        <v>336.332216</v>
      </c>
      <c r="F27" s="47">
        <v>35.29</v>
      </c>
      <c r="G27" s="47">
        <v>3.126</v>
      </c>
    </row>
  </sheetData>
  <mergeCells count="7">
    <mergeCell ref="A3:G3"/>
    <mergeCell ref="A4:C4"/>
    <mergeCell ref="A5:B5"/>
    <mergeCell ref="D5:F5"/>
    <mergeCell ref="A27:B27"/>
    <mergeCell ref="C5:C6"/>
    <mergeCell ref="G5:G6"/>
  </mergeCells>
  <pageMargins left="0.75" right="0.75" top="1" bottom="1" header="0.5" footer="0.5"/>
  <pageSetup paperSize="9" scale="81" pageOrder="overThenDown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8"/>
  <sheetViews>
    <sheetView showZeros="0" workbookViewId="0">
      <pane ySplit="1" topLeftCell="A2" activePane="bottomLeft" state="frozen"/>
      <selection/>
      <selection pane="bottomLeft" activeCell="D22" sqref="D22"/>
    </sheetView>
  </sheetViews>
  <sheetFormatPr defaultColWidth="8.85" defaultRowHeight="15" customHeight="1" outlineLevelRow="7" outlineLevelCol="5"/>
  <cols>
    <col min="1" max="6" width="28.575" customWidth="1"/>
  </cols>
  <sheetData>
    <row r="1" customHeight="1" spans="1:6">
      <c r="A1" s="1"/>
      <c r="B1" s="1"/>
      <c r="C1" s="1"/>
      <c r="D1" s="1"/>
      <c r="E1" s="1"/>
      <c r="F1" s="1"/>
    </row>
    <row r="2" ht="18.75" customHeight="1" spans="1:6">
      <c r="A2" s="56"/>
      <c r="B2" s="56"/>
      <c r="C2" s="57"/>
      <c r="D2" s="2"/>
      <c r="E2" s="2"/>
      <c r="F2" s="58" t="s">
        <v>146</v>
      </c>
    </row>
    <row r="3" ht="41.25" customHeight="1" spans="1:6">
      <c r="A3" s="59" t="s">
        <v>147</v>
      </c>
      <c r="B3" s="59"/>
      <c r="C3" s="59"/>
      <c r="D3" s="59"/>
      <c r="E3" s="59"/>
      <c r="F3" s="59"/>
    </row>
    <row r="4" ht="30" customHeight="1" spans="1:6">
      <c r="A4" s="5" t="str">
        <f>"单位名称："&amp;"通海县文化和旅游局"</f>
        <v>单位名称：通海县文化和旅游局</v>
      </c>
      <c r="B4" s="5"/>
      <c r="C4" s="5"/>
      <c r="D4" s="60"/>
      <c r="E4" s="2"/>
      <c r="F4" s="58" t="s">
        <v>49</v>
      </c>
    </row>
    <row r="5" ht="30" customHeight="1" spans="1:6">
      <c r="A5" s="13" t="s">
        <v>148</v>
      </c>
      <c r="B5" s="45" t="s">
        <v>149</v>
      </c>
      <c r="C5" s="45" t="s">
        <v>150</v>
      </c>
      <c r="D5" s="45"/>
      <c r="E5" s="45"/>
      <c r="F5" s="45" t="s">
        <v>151</v>
      </c>
    </row>
    <row r="6" ht="30" customHeight="1" spans="1:6">
      <c r="A6" s="13"/>
      <c r="B6" s="45"/>
      <c r="C6" s="45" t="s">
        <v>54</v>
      </c>
      <c r="D6" s="45" t="s">
        <v>152</v>
      </c>
      <c r="E6" s="45" t="s">
        <v>153</v>
      </c>
      <c r="F6" s="45"/>
    </row>
    <row r="7" ht="30" customHeight="1" spans="1:6">
      <c r="A7" s="61" t="s">
        <v>66</v>
      </c>
      <c r="B7" s="62" t="s">
        <v>67</v>
      </c>
      <c r="C7" s="61" t="s">
        <v>68</v>
      </c>
      <c r="D7" s="61" t="s">
        <v>69</v>
      </c>
      <c r="E7" s="61" t="s">
        <v>70</v>
      </c>
      <c r="F7" s="61">
        <v>7</v>
      </c>
    </row>
    <row r="8" ht="30" customHeight="1" spans="1:6">
      <c r="A8" s="17">
        <v>4</v>
      </c>
      <c r="B8" s="17"/>
      <c r="C8" s="17">
        <v>2.5</v>
      </c>
      <c r="D8" s="17"/>
      <c r="E8" s="17">
        <v>2.5</v>
      </c>
      <c r="F8" s="17">
        <v>1.5</v>
      </c>
    </row>
  </sheetData>
  <mergeCells count="6">
    <mergeCell ref="A3:F3"/>
    <mergeCell ref="A4:C4"/>
    <mergeCell ref="C5:E5"/>
    <mergeCell ref="A5:A6"/>
    <mergeCell ref="B5:B6"/>
    <mergeCell ref="F5:F6"/>
  </mergeCells>
  <pageMargins left="0.75" right="0.75" top="1" bottom="1" header="0.5" footer="0.5"/>
  <pageSetup paperSize="9" scale="77" pageOrder="overThenDown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54"/>
  <sheetViews>
    <sheetView showZeros="0" workbookViewId="0">
      <pane ySplit="1" topLeftCell="A2" activePane="bottomLeft" state="frozen"/>
      <selection/>
      <selection pane="bottomLeft" activeCell="I8" sqref="$A8:$XFD8"/>
    </sheetView>
  </sheetViews>
  <sheetFormatPr defaultColWidth="8.85" defaultRowHeight="15" customHeight="1"/>
  <cols>
    <col min="1" max="1" width="18.375" customWidth="1"/>
    <col min="2" max="2" width="20" customWidth="1"/>
    <col min="3" max="3" width="28.575" customWidth="1"/>
    <col min="4" max="4" width="14" customWidth="1"/>
    <col min="5" max="5" width="28.575" customWidth="1"/>
    <col min="6" max="6" width="17.75" customWidth="1"/>
    <col min="7" max="7" width="28.575" customWidth="1"/>
    <col min="8" max="24" width="14.2833333333333" customWidth="1"/>
  </cols>
  <sheetData>
    <row r="1" customHeight="1" spans="1:2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ht="18.75" customHeight="1" spans="1:24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 t="s">
        <v>154</v>
      </c>
    </row>
    <row r="3" ht="45" customHeight="1" spans="1:24">
      <c r="A3" s="4" t="s">
        <v>155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</row>
    <row r="4" ht="18.75" customHeight="1" spans="1:24">
      <c r="A4" s="5" t="str">
        <f>"单位名称："&amp;"通海县文化和旅游局"</f>
        <v>单位名称：通海县文化和旅游局</v>
      </c>
      <c r="B4" s="5"/>
      <c r="C4" s="5"/>
      <c r="D4" s="5"/>
      <c r="E4" s="5"/>
      <c r="F4" s="5"/>
      <c r="G4" s="5"/>
      <c r="H4" s="53"/>
      <c r="I4" s="53"/>
      <c r="J4" s="53"/>
      <c r="K4" s="53"/>
      <c r="L4" s="53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 t="s">
        <v>49</v>
      </c>
    </row>
    <row r="5" ht="18.75" customHeight="1" spans="1:24">
      <c r="A5" s="54" t="s">
        <v>156</v>
      </c>
      <c r="B5" s="54" t="s">
        <v>157</v>
      </c>
      <c r="C5" s="54" t="s">
        <v>158</v>
      </c>
      <c r="D5" s="54" t="s">
        <v>159</v>
      </c>
      <c r="E5" s="54" t="s">
        <v>160</v>
      </c>
      <c r="F5" s="54" t="s">
        <v>161</v>
      </c>
      <c r="G5" s="54" t="s">
        <v>162</v>
      </c>
      <c r="H5" s="55" t="s">
        <v>52</v>
      </c>
      <c r="I5" s="55" t="s">
        <v>163</v>
      </c>
      <c r="J5" s="54"/>
      <c r="K5" s="54"/>
      <c r="L5" s="54"/>
      <c r="M5" s="54"/>
      <c r="N5" s="54"/>
      <c r="O5" s="54" t="s">
        <v>164</v>
      </c>
      <c r="P5" s="54"/>
      <c r="Q5" s="54"/>
      <c r="R5" s="54" t="s">
        <v>58</v>
      </c>
      <c r="S5" s="54" t="s">
        <v>59</v>
      </c>
      <c r="T5" s="54"/>
      <c r="U5" s="54"/>
      <c r="V5" s="54"/>
      <c r="W5" s="54"/>
      <c r="X5" s="54"/>
    </row>
    <row r="6" ht="18.75" customHeight="1" spans="1:24">
      <c r="A6" s="54"/>
      <c r="B6" s="54"/>
      <c r="C6" s="54"/>
      <c r="D6" s="54"/>
      <c r="E6" s="54"/>
      <c r="F6" s="54"/>
      <c r="G6" s="54"/>
      <c r="H6" s="55" t="s">
        <v>165</v>
      </c>
      <c r="I6" s="55" t="s">
        <v>166</v>
      </c>
      <c r="J6" s="55"/>
      <c r="K6" s="54" t="s">
        <v>56</v>
      </c>
      <c r="L6" s="54" t="s">
        <v>57</v>
      </c>
      <c r="M6" s="54"/>
      <c r="N6" s="54"/>
      <c r="O6" s="54" t="s">
        <v>164</v>
      </c>
      <c r="P6" s="54" t="s">
        <v>56</v>
      </c>
      <c r="Q6" s="54" t="s">
        <v>57</v>
      </c>
      <c r="R6" s="54" t="s">
        <v>58</v>
      </c>
      <c r="S6" s="54" t="s">
        <v>59</v>
      </c>
      <c r="T6" s="54" t="s">
        <v>60</v>
      </c>
      <c r="U6" s="54" t="s">
        <v>61</v>
      </c>
      <c r="V6" s="54" t="s">
        <v>62</v>
      </c>
      <c r="W6" s="54" t="s">
        <v>63</v>
      </c>
      <c r="X6" s="54" t="s">
        <v>64</v>
      </c>
    </row>
    <row r="7" ht="18.75" customHeight="1" spans="1:24">
      <c r="A7" s="54"/>
      <c r="B7" s="54"/>
      <c r="C7" s="54"/>
      <c r="D7" s="54"/>
      <c r="E7" s="54"/>
      <c r="F7" s="54"/>
      <c r="G7" s="54"/>
      <c r="H7" s="55"/>
      <c r="I7" s="55" t="s">
        <v>167</v>
      </c>
      <c r="J7" s="54" t="s">
        <v>168</v>
      </c>
      <c r="K7" s="54" t="s">
        <v>169</v>
      </c>
      <c r="L7" s="54" t="s">
        <v>170</v>
      </c>
      <c r="M7" s="54" t="s">
        <v>171</v>
      </c>
      <c r="N7" s="54" t="s">
        <v>172</v>
      </c>
      <c r="O7" s="54" t="s">
        <v>55</v>
      </c>
      <c r="P7" s="54" t="s">
        <v>56</v>
      </c>
      <c r="Q7" s="54" t="s">
        <v>57</v>
      </c>
      <c r="R7" s="54"/>
      <c r="S7" s="54" t="s">
        <v>54</v>
      </c>
      <c r="T7" s="54" t="s">
        <v>60</v>
      </c>
      <c r="U7" s="54" t="s">
        <v>61</v>
      </c>
      <c r="V7" s="54" t="s">
        <v>62</v>
      </c>
      <c r="W7" s="54" t="s">
        <v>63</v>
      </c>
      <c r="X7" s="54" t="s">
        <v>64</v>
      </c>
    </row>
    <row r="8" ht="34" customHeight="1" spans="1:24">
      <c r="A8" s="54"/>
      <c r="B8" s="54"/>
      <c r="C8" s="54"/>
      <c r="D8" s="54"/>
      <c r="E8" s="54"/>
      <c r="F8" s="54"/>
      <c r="G8" s="54"/>
      <c r="H8" s="55"/>
      <c r="I8" s="55" t="s">
        <v>54</v>
      </c>
      <c r="J8" s="54" t="s">
        <v>168</v>
      </c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4"/>
      <c r="W8" s="54"/>
      <c r="X8" s="54"/>
    </row>
    <row r="9" ht="18.75" customHeight="1" spans="1:24">
      <c r="A9" s="55" t="s">
        <v>65</v>
      </c>
      <c r="B9" s="55">
        <v>2</v>
      </c>
      <c r="C9" s="55">
        <v>3</v>
      </c>
      <c r="D9" s="55">
        <v>4</v>
      </c>
      <c r="E9" s="55">
        <v>5</v>
      </c>
      <c r="F9" s="55">
        <v>6</v>
      </c>
      <c r="G9" s="55">
        <v>7</v>
      </c>
      <c r="H9" s="55">
        <v>8</v>
      </c>
      <c r="I9" s="55">
        <v>9</v>
      </c>
      <c r="J9" s="55">
        <v>10</v>
      </c>
      <c r="K9" s="55">
        <v>11</v>
      </c>
      <c r="L9" s="55">
        <v>12</v>
      </c>
      <c r="M9" s="55">
        <v>13</v>
      </c>
      <c r="N9" s="55">
        <v>14</v>
      </c>
      <c r="O9" s="55">
        <v>15</v>
      </c>
      <c r="P9" s="55">
        <v>16</v>
      </c>
      <c r="Q9" s="55">
        <v>17</v>
      </c>
      <c r="R9" s="55">
        <v>18</v>
      </c>
      <c r="S9" s="55">
        <v>19</v>
      </c>
      <c r="T9" s="55">
        <v>20</v>
      </c>
      <c r="U9" s="55">
        <v>21</v>
      </c>
      <c r="V9" s="55">
        <v>22</v>
      </c>
      <c r="W9" s="55">
        <v>23</v>
      </c>
      <c r="X9" s="55">
        <v>24</v>
      </c>
    </row>
    <row r="10" ht="18.75" customHeight="1" spans="1:24">
      <c r="A10" s="9" t="s">
        <v>75</v>
      </c>
      <c r="B10" s="9" t="s">
        <v>173</v>
      </c>
      <c r="C10" s="10" t="s">
        <v>174</v>
      </c>
      <c r="D10" s="9" t="s">
        <v>93</v>
      </c>
      <c r="E10" s="9" t="s">
        <v>94</v>
      </c>
      <c r="F10" s="9" t="s">
        <v>175</v>
      </c>
      <c r="G10" s="9" t="s">
        <v>176</v>
      </c>
      <c r="H10" s="17">
        <v>71.5092</v>
      </c>
      <c r="I10" s="17">
        <v>71.5092</v>
      </c>
      <c r="J10" s="17"/>
      <c r="K10" s="17"/>
      <c r="L10" s="17"/>
      <c r="M10" s="17">
        <v>71.5092</v>
      </c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</row>
    <row r="11" ht="18.75" customHeight="1" spans="1:24">
      <c r="A11" s="9" t="s">
        <v>75</v>
      </c>
      <c r="B11" s="9" t="s">
        <v>173</v>
      </c>
      <c r="C11" s="10" t="s">
        <v>174</v>
      </c>
      <c r="D11" s="9" t="s">
        <v>93</v>
      </c>
      <c r="E11" s="9" t="s">
        <v>94</v>
      </c>
      <c r="F11" s="9" t="s">
        <v>177</v>
      </c>
      <c r="G11" s="9" t="s">
        <v>178</v>
      </c>
      <c r="H11" s="17">
        <v>90.3816</v>
      </c>
      <c r="I11" s="17">
        <v>90.3816</v>
      </c>
      <c r="J11" s="17"/>
      <c r="K11" s="17"/>
      <c r="L11" s="17"/>
      <c r="M11" s="17">
        <v>90.3816</v>
      </c>
      <c r="N11" s="17"/>
      <c r="O11" s="17"/>
      <c r="P11" s="17"/>
      <c r="Q11" s="24"/>
      <c r="R11" s="17"/>
      <c r="S11" s="17"/>
      <c r="T11" s="17"/>
      <c r="U11" s="17"/>
      <c r="V11" s="17"/>
      <c r="W11" s="17"/>
      <c r="X11" s="17"/>
    </row>
    <row r="12" ht="18.75" customHeight="1" spans="1:24">
      <c r="A12" s="9" t="s">
        <v>75</v>
      </c>
      <c r="B12" s="9" t="s">
        <v>173</v>
      </c>
      <c r="C12" s="10" t="s">
        <v>174</v>
      </c>
      <c r="D12" s="9" t="s">
        <v>93</v>
      </c>
      <c r="E12" s="9" t="s">
        <v>94</v>
      </c>
      <c r="F12" s="9" t="s">
        <v>179</v>
      </c>
      <c r="G12" s="9" t="s">
        <v>180</v>
      </c>
      <c r="H12" s="17">
        <v>5.9591</v>
      </c>
      <c r="I12" s="17">
        <v>5.9591</v>
      </c>
      <c r="J12" s="17"/>
      <c r="K12" s="17"/>
      <c r="L12" s="17"/>
      <c r="M12" s="17">
        <v>5.9591</v>
      </c>
      <c r="N12" s="17"/>
      <c r="O12" s="17"/>
      <c r="P12" s="17"/>
      <c r="Q12" s="24"/>
      <c r="R12" s="17"/>
      <c r="S12" s="17"/>
      <c r="T12" s="17"/>
      <c r="U12" s="17"/>
      <c r="V12" s="17"/>
      <c r="W12" s="17"/>
      <c r="X12" s="17"/>
    </row>
    <row r="13" ht="18.75" customHeight="1" spans="1:24">
      <c r="A13" s="9" t="s">
        <v>75</v>
      </c>
      <c r="B13" s="9" t="s">
        <v>181</v>
      </c>
      <c r="C13" s="10" t="s">
        <v>182</v>
      </c>
      <c r="D13" s="9" t="s">
        <v>93</v>
      </c>
      <c r="E13" s="9" t="s">
        <v>94</v>
      </c>
      <c r="F13" s="9" t="s">
        <v>175</v>
      </c>
      <c r="G13" s="9" t="s">
        <v>176</v>
      </c>
      <c r="H13" s="17">
        <v>10.8912</v>
      </c>
      <c r="I13" s="17">
        <v>10.8912</v>
      </c>
      <c r="J13" s="17"/>
      <c r="K13" s="17"/>
      <c r="L13" s="17"/>
      <c r="M13" s="17">
        <v>10.8912</v>
      </c>
      <c r="N13" s="17"/>
      <c r="O13" s="17"/>
      <c r="P13" s="17"/>
      <c r="Q13" s="24"/>
      <c r="R13" s="17"/>
      <c r="S13" s="17"/>
      <c r="T13" s="17"/>
      <c r="U13" s="17"/>
      <c r="V13" s="17"/>
      <c r="W13" s="17"/>
      <c r="X13" s="17"/>
    </row>
    <row r="14" ht="18.75" customHeight="1" spans="1:24">
      <c r="A14" s="9" t="s">
        <v>75</v>
      </c>
      <c r="B14" s="9" t="s">
        <v>181</v>
      </c>
      <c r="C14" s="10" t="s">
        <v>182</v>
      </c>
      <c r="D14" s="9" t="s">
        <v>93</v>
      </c>
      <c r="E14" s="9" t="s">
        <v>94</v>
      </c>
      <c r="F14" s="9" t="s">
        <v>177</v>
      </c>
      <c r="G14" s="9" t="s">
        <v>178</v>
      </c>
      <c r="H14" s="17">
        <v>0.858</v>
      </c>
      <c r="I14" s="17">
        <v>0.858</v>
      </c>
      <c r="J14" s="17"/>
      <c r="K14" s="17"/>
      <c r="L14" s="17"/>
      <c r="M14" s="17">
        <v>0.858</v>
      </c>
      <c r="N14" s="17"/>
      <c r="O14" s="17"/>
      <c r="P14" s="17"/>
      <c r="Q14" s="24"/>
      <c r="R14" s="17"/>
      <c r="S14" s="17"/>
      <c r="T14" s="17"/>
      <c r="U14" s="17"/>
      <c r="V14" s="17"/>
      <c r="W14" s="17"/>
      <c r="X14" s="17"/>
    </row>
    <row r="15" ht="18.75" customHeight="1" spans="1:24">
      <c r="A15" s="9" t="s">
        <v>75</v>
      </c>
      <c r="B15" s="9" t="s">
        <v>181</v>
      </c>
      <c r="C15" s="10" t="s">
        <v>182</v>
      </c>
      <c r="D15" s="9" t="s">
        <v>93</v>
      </c>
      <c r="E15" s="9" t="s">
        <v>94</v>
      </c>
      <c r="F15" s="9" t="s">
        <v>183</v>
      </c>
      <c r="G15" s="9" t="s">
        <v>184</v>
      </c>
      <c r="H15" s="17">
        <v>9</v>
      </c>
      <c r="I15" s="17">
        <v>9</v>
      </c>
      <c r="J15" s="17"/>
      <c r="K15" s="17"/>
      <c r="L15" s="17"/>
      <c r="M15" s="17">
        <v>9</v>
      </c>
      <c r="N15" s="17"/>
      <c r="O15" s="17"/>
      <c r="P15" s="17"/>
      <c r="Q15" s="24"/>
      <c r="R15" s="17"/>
      <c r="S15" s="17"/>
      <c r="T15" s="17"/>
      <c r="U15" s="17"/>
      <c r="V15" s="17"/>
      <c r="W15" s="17"/>
      <c r="X15" s="17"/>
    </row>
    <row r="16" ht="18.75" customHeight="1" spans="1:24">
      <c r="A16" s="9" t="s">
        <v>75</v>
      </c>
      <c r="B16" s="9" t="s">
        <v>181</v>
      </c>
      <c r="C16" s="10" t="s">
        <v>182</v>
      </c>
      <c r="D16" s="9" t="s">
        <v>93</v>
      </c>
      <c r="E16" s="9" t="s">
        <v>94</v>
      </c>
      <c r="F16" s="9" t="s">
        <v>183</v>
      </c>
      <c r="G16" s="9" t="s">
        <v>184</v>
      </c>
      <c r="H16" s="17">
        <v>4.668</v>
      </c>
      <c r="I16" s="17">
        <v>4.668</v>
      </c>
      <c r="J16" s="17"/>
      <c r="K16" s="17"/>
      <c r="L16" s="17"/>
      <c r="M16" s="17">
        <v>4.668</v>
      </c>
      <c r="N16" s="17"/>
      <c r="O16" s="17"/>
      <c r="P16" s="17"/>
      <c r="Q16" s="24"/>
      <c r="R16" s="17"/>
      <c r="S16" s="17"/>
      <c r="T16" s="17"/>
      <c r="U16" s="17"/>
      <c r="V16" s="17"/>
      <c r="W16" s="17"/>
      <c r="X16" s="17"/>
    </row>
    <row r="17" ht="18.75" customHeight="1" spans="1:24">
      <c r="A17" s="9" t="s">
        <v>75</v>
      </c>
      <c r="B17" s="9" t="s">
        <v>185</v>
      </c>
      <c r="C17" s="10" t="s">
        <v>186</v>
      </c>
      <c r="D17" s="9" t="s">
        <v>93</v>
      </c>
      <c r="E17" s="9" t="s">
        <v>94</v>
      </c>
      <c r="F17" s="9" t="s">
        <v>187</v>
      </c>
      <c r="G17" s="9" t="s">
        <v>188</v>
      </c>
      <c r="H17" s="17">
        <v>0.512738</v>
      </c>
      <c r="I17" s="17">
        <v>0.512738</v>
      </c>
      <c r="J17" s="17"/>
      <c r="K17" s="17"/>
      <c r="L17" s="17"/>
      <c r="M17" s="17">
        <v>0.512738</v>
      </c>
      <c r="N17" s="17"/>
      <c r="O17" s="17"/>
      <c r="P17" s="17"/>
      <c r="Q17" s="24"/>
      <c r="R17" s="17"/>
      <c r="S17" s="17"/>
      <c r="T17" s="17"/>
      <c r="U17" s="17"/>
      <c r="V17" s="17"/>
      <c r="W17" s="17"/>
      <c r="X17" s="17"/>
    </row>
    <row r="18" ht="18.75" customHeight="1" spans="1:24">
      <c r="A18" s="9" t="s">
        <v>75</v>
      </c>
      <c r="B18" s="9" t="s">
        <v>185</v>
      </c>
      <c r="C18" s="10" t="s">
        <v>186</v>
      </c>
      <c r="D18" s="9" t="s">
        <v>103</v>
      </c>
      <c r="E18" s="9" t="s">
        <v>104</v>
      </c>
      <c r="F18" s="9" t="s">
        <v>189</v>
      </c>
      <c r="G18" s="9" t="s">
        <v>190</v>
      </c>
      <c r="H18" s="17">
        <v>31.695344</v>
      </c>
      <c r="I18" s="17">
        <v>31.695344</v>
      </c>
      <c r="J18" s="17"/>
      <c r="K18" s="17"/>
      <c r="L18" s="17"/>
      <c r="M18" s="17">
        <v>31.695344</v>
      </c>
      <c r="N18" s="17"/>
      <c r="O18" s="17"/>
      <c r="P18" s="17"/>
      <c r="Q18" s="24"/>
      <c r="R18" s="17"/>
      <c r="S18" s="17"/>
      <c r="T18" s="17"/>
      <c r="U18" s="17"/>
      <c r="V18" s="17"/>
      <c r="W18" s="17"/>
      <c r="X18" s="17"/>
    </row>
    <row r="19" ht="18.75" customHeight="1" spans="1:24">
      <c r="A19" s="9" t="s">
        <v>75</v>
      </c>
      <c r="B19" s="9" t="s">
        <v>185</v>
      </c>
      <c r="C19" s="10" t="s">
        <v>186</v>
      </c>
      <c r="D19" s="9" t="s">
        <v>113</v>
      </c>
      <c r="E19" s="9" t="s">
        <v>114</v>
      </c>
      <c r="F19" s="9" t="s">
        <v>191</v>
      </c>
      <c r="G19" s="9" t="s">
        <v>192</v>
      </c>
      <c r="H19" s="17">
        <v>13.884132</v>
      </c>
      <c r="I19" s="17">
        <v>13.884132</v>
      </c>
      <c r="J19" s="17"/>
      <c r="K19" s="17"/>
      <c r="L19" s="17"/>
      <c r="M19" s="17">
        <v>13.884132</v>
      </c>
      <c r="N19" s="17"/>
      <c r="O19" s="17"/>
      <c r="P19" s="17"/>
      <c r="Q19" s="24"/>
      <c r="R19" s="17"/>
      <c r="S19" s="17"/>
      <c r="T19" s="17"/>
      <c r="U19" s="17"/>
      <c r="V19" s="17"/>
      <c r="W19" s="17"/>
      <c r="X19" s="17"/>
    </row>
    <row r="20" ht="18.75" customHeight="1" spans="1:24">
      <c r="A20" s="9" t="s">
        <v>75</v>
      </c>
      <c r="B20" s="9" t="s">
        <v>185</v>
      </c>
      <c r="C20" s="10" t="s">
        <v>186</v>
      </c>
      <c r="D20" s="9" t="s">
        <v>115</v>
      </c>
      <c r="E20" s="9" t="s">
        <v>116</v>
      </c>
      <c r="F20" s="9" t="s">
        <v>191</v>
      </c>
      <c r="G20" s="9" t="s">
        <v>192</v>
      </c>
      <c r="H20" s="17">
        <v>2.557828</v>
      </c>
      <c r="I20" s="17">
        <v>2.557828</v>
      </c>
      <c r="J20" s="17"/>
      <c r="K20" s="17"/>
      <c r="L20" s="17"/>
      <c r="M20" s="17">
        <v>2.557828</v>
      </c>
      <c r="N20" s="17"/>
      <c r="O20" s="17"/>
      <c r="P20" s="17"/>
      <c r="Q20" s="24"/>
      <c r="R20" s="17"/>
      <c r="S20" s="17"/>
      <c r="T20" s="17"/>
      <c r="U20" s="17"/>
      <c r="V20" s="17"/>
      <c r="W20" s="17"/>
      <c r="X20" s="17"/>
    </row>
    <row r="21" ht="18.75" customHeight="1" spans="1:24">
      <c r="A21" s="9" t="s">
        <v>75</v>
      </c>
      <c r="B21" s="9" t="s">
        <v>185</v>
      </c>
      <c r="C21" s="10" t="s">
        <v>186</v>
      </c>
      <c r="D21" s="9" t="s">
        <v>117</v>
      </c>
      <c r="E21" s="9" t="s">
        <v>118</v>
      </c>
      <c r="F21" s="9" t="s">
        <v>193</v>
      </c>
      <c r="G21" s="9" t="s">
        <v>194</v>
      </c>
      <c r="H21" s="17">
        <v>7.943646</v>
      </c>
      <c r="I21" s="17">
        <v>7.943646</v>
      </c>
      <c r="J21" s="17"/>
      <c r="K21" s="17"/>
      <c r="L21" s="17"/>
      <c r="M21" s="17">
        <v>7.943646</v>
      </c>
      <c r="N21" s="17"/>
      <c r="O21" s="17"/>
      <c r="P21" s="17"/>
      <c r="Q21" s="24"/>
      <c r="R21" s="17"/>
      <c r="S21" s="17"/>
      <c r="T21" s="17"/>
      <c r="U21" s="17"/>
      <c r="V21" s="17"/>
      <c r="W21" s="17"/>
      <c r="X21" s="17"/>
    </row>
    <row r="22" ht="18.75" customHeight="1" spans="1:24">
      <c r="A22" s="9" t="s">
        <v>75</v>
      </c>
      <c r="B22" s="9" t="s">
        <v>185</v>
      </c>
      <c r="C22" s="10" t="s">
        <v>186</v>
      </c>
      <c r="D22" s="9" t="s">
        <v>117</v>
      </c>
      <c r="E22" s="9" t="s">
        <v>118</v>
      </c>
      <c r="F22" s="9" t="s">
        <v>193</v>
      </c>
      <c r="G22" s="9" t="s">
        <v>194</v>
      </c>
      <c r="H22" s="17">
        <v>2.744964</v>
      </c>
      <c r="I22" s="17">
        <v>2.744964</v>
      </c>
      <c r="J22" s="17"/>
      <c r="K22" s="17"/>
      <c r="L22" s="17"/>
      <c r="M22" s="17">
        <v>2.744964</v>
      </c>
      <c r="N22" s="17"/>
      <c r="O22" s="17"/>
      <c r="P22" s="17"/>
      <c r="Q22" s="24"/>
      <c r="R22" s="17"/>
      <c r="S22" s="17"/>
      <c r="T22" s="17"/>
      <c r="U22" s="17"/>
      <c r="V22" s="17"/>
      <c r="W22" s="17"/>
      <c r="X22" s="17"/>
    </row>
    <row r="23" ht="18.75" customHeight="1" spans="1:24">
      <c r="A23" s="9" t="s">
        <v>75</v>
      </c>
      <c r="B23" s="9" t="s">
        <v>185</v>
      </c>
      <c r="C23" s="10" t="s">
        <v>186</v>
      </c>
      <c r="D23" s="9" t="s">
        <v>119</v>
      </c>
      <c r="E23" s="9" t="s">
        <v>120</v>
      </c>
      <c r="F23" s="9" t="s">
        <v>187</v>
      </c>
      <c r="G23" s="9" t="s">
        <v>188</v>
      </c>
      <c r="H23" s="17">
        <v>0.752764</v>
      </c>
      <c r="I23" s="17">
        <v>0.752764</v>
      </c>
      <c r="J23" s="17"/>
      <c r="K23" s="17"/>
      <c r="L23" s="17"/>
      <c r="M23" s="17">
        <v>0.752764</v>
      </c>
      <c r="N23" s="17"/>
      <c r="O23" s="17"/>
      <c r="P23" s="17"/>
      <c r="Q23" s="24"/>
      <c r="R23" s="17"/>
      <c r="S23" s="17"/>
      <c r="T23" s="17"/>
      <c r="U23" s="17"/>
      <c r="V23" s="17"/>
      <c r="W23" s="17"/>
      <c r="X23" s="17"/>
    </row>
    <row r="24" ht="18.75" customHeight="1" spans="1:24">
      <c r="A24" s="9" t="s">
        <v>75</v>
      </c>
      <c r="B24" s="9" t="s">
        <v>185</v>
      </c>
      <c r="C24" s="10" t="s">
        <v>186</v>
      </c>
      <c r="D24" s="9" t="s">
        <v>119</v>
      </c>
      <c r="E24" s="9" t="s">
        <v>120</v>
      </c>
      <c r="F24" s="9" t="s">
        <v>187</v>
      </c>
      <c r="G24" s="9" t="s">
        <v>188</v>
      </c>
      <c r="H24" s="17">
        <v>0.3177</v>
      </c>
      <c r="I24" s="17">
        <v>0.3177</v>
      </c>
      <c r="J24" s="17"/>
      <c r="K24" s="17"/>
      <c r="L24" s="17"/>
      <c r="M24" s="17">
        <v>0.3177</v>
      </c>
      <c r="N24" s="17"/>
      <c r="O24" s="17"/>
      <c r="P24" s="17"/>
      <c r="Q24" s="24"/>
      <c r="R24" s="17"/>
      <c r="S24" s="17"/>
      <c r="T24" s="17"/>
      <c r="U24" s="17"/>
      <c r="V24" s="17"/>
      <c r="W24" s="17"/>
      <c r="X24" s="17"/>
    </row>
    <row r="25" ht="18.75" customHeight="1" spans="1:24">
      <c r="A25" s="9" t="s">
        <v>75</v>
      </c>
      <c r="B25" s="9" t="s">
        <v>185</v>
      </c>
      <c r="C25" s="10" t="s">
        <v>186</v>
      </c>
      <c r="D25" s="9" t="s">
        <v>119</v>
      </c>
      <c r="E25" s="9" t="s">
        <v>120</v>
      </c>
      <c r="F25" s="9" t="s">
        <v>187</v>
      </c>
      <c r="G25" s="9" t="s">
        <v>188</v>
      </c>
      <c r="H25" s="17">
        <v>0.1059</v>
      </c>
      <c r="I25" s="17">
        <v>0.1059</v>
      </c>
      <c r="J25" s="17"/>
      <c r="K25" s="17"/>
      <c r="L25" s="17"/>
      <c r="M25" s="17">
        <v>0.1059</v>
      </c>
      <c r="N25" s="17"/>
      <c r="O25" s="17"/>
      <c r="P25" s="17"/>
      <c r="Q25" s="24"/>
      <c r="R25" s="17"/>
      <c r="S25" s="17"/>
      <c r="T25" s="17"/>
      <c r="U25" s="17"/>
      <c r="V25" s="17"/>
      <c r="W25" s="17"/>
      <c r="X25" s="17"/>
    </row>
    <row r="26" ht="18.75" customHeight="1" spans="1:24">
      <c r="A26" s="9" t="s">
        <v>75</v>
      </c>
      <c r="B26" s="9" t="s">
        <v>185</v>
      </c>
      <c r="C26" s="10" t="s">
        <v>186</v>
      </c>
      <c r="D26" s="9" t="s">
        <v>119</v>
      </c>
      <c r="E26" s="9" t="s">
        <v>120</v>
      </c>
      <c r="F26" s="9" t="s">
        <v>187</v>
      </c>
      <c r="G26" s="9" t="s">
        <v>188</v>
      </c>
      <c r="H26" s="17">
        <v>0.5295</v>
      </c>
      <c r="I26" s="17">
        <v>0.5295</v>
      </c>
      <c r="J26" s="17"/>
      <c r="K26" s="17"/>
      <c r="L26" s="17"/>
      <c r="M26" s="17">
        <v>0.5295</v>
      </c>
      <c r="N26" s="17"/>
      <c r="O26" s="17"/>
      <c r="P26" s="17"/>
      <c r="Q26" s="24"/>
      <c r="R26" s="17"/>
      <c r="S26" s="17"/>
      <c r="T26" s="17"/>
      <c r="U26" s="17"/>
      <c r="V26" s="17"/>
      <c r="W26" s="17"/>
      <c r="X26" s="17"/>
    </row>
    <row r="27" ht="18.75" customHeight="1" spans="1:24">
      <c r="A27" s="9" t="s">
        <v>75</v>
      </c>
      <c r="B27" s="9" t="s">
        <v>195</v>
      </c>
      <c r="C27" s="10" t="s">
        <v>126</v>
      </c>
      <c r="D27" s="9" t="s">
        <v>125</v>
      </c>
      <c r="E27" s="9" t="s">
        <v>126</v>
      </c>
      <c r="F27" s="9" t="s">
        <v>196</v>
      </c>
      <c r="G27" s="9" t="s">
        <v>126</v>
      </c>
      <c r="H27" s="17">
        <v>27.0708</v>
      </c>
      <c r="I27" s="17">
        <v>27.0708</v>
      </c>
      <c r="J27" s="17"/>
      <c r="K27" s="17"/>
      <c r="L27" s="17"/>
      <c r="M27" s="17">
        <v>27.0708</v>
      </c>
      <c r="N27" s="17"/>
      <c r="O27" s="17"/>
      <c r="P27" s="17"/>
      <c r="Q27" s="24"/>
      <c r="R27" s="17"/>
      <c r="S27" s="17"/>
      <c r="T27" s="17"/>
      <c r="U27" s="17"/>
      <c r="V27" s="17"/>
      <c r="W27" s="17"/>
      <c r="X27" s="17"/>
    </row>
    <row r="28" ht="18.75" customHeight="1" spans="1:24">
      <c r="A28" s="9" t="s">
        <v>75</v>
      </c>
      <c r="B28" s="9" t="s">
        <v>197</v>
      </c>
      <c r="C28" s="10" t="s">
        <v>198</v>
      </c>
      <c r="D28" s="9" t="s">
        <v>99</v>
      </c>
      <c r="E28" s="9" t="s">
        <v>100</v>
      </c>
      <c r="F28" s="9" t="s">
        <v>199</v>
      </c>
      <c r="G28" s="9" t="s">
        <v>200</v>
      </c>
      <c r="H28" s="17">
        <v>4.32</v>
      </c>
      <c r="I28" s="17">
        <v>4.32</v>
      </c>
      <c r="J28" s="17"/>
      <c r="K28" s="17"/>
      <c r="L28" s="17"/>
      <c r="M28" s="17">
        <v>4.32</v>
      </c>
      <c r="N28" s="17"/>
      <c r="O28" s="17"/>
      <c r="P28" s="17"/>
      <c r="Q28" s="24"/>
      <c r="R28" s="17"/>
      <c r="S28" s="17"/>
      <c r="T28" s="17"/>
      <c r="U28" s="17"/>
      <c r="V28" s="17"/>
      <c r="W28" s="17"/>
      <c r="X28" s="17"/>
    </row>
    <row r="29" ht="18.75" customHeight="1" spans="1:24">
      <c r="A29" s="9" t="s">
        <v>75</v>
      </c>
      <c r="B29" s="9" t="s">
        <v>197</v>
      </c>
      <c r="C29" s="10" t="s">
        <v>198</v>
      </c>
      <c r="D29" s="9" t="s">
        <v>101</v>
      </c>
      <c r="E29" s="9" t="s">
        <v>102</v>
      </c>
      <c r="F29" s="9" t="s">
        <v>199</v>
      </c>
      <c r="G29" s="9" t="s">
        <v>200</v>
      </c>
      <c r="H29" s="17">
        <v>8.64</v>
      </c>
      <c r="I29" s="17">
        <v>8.64</v>
      </c>
      <c r="J29" s="17"/>
      <c r="K29" s="17"/>
      <c r="L29" s="17"/>
      <c r="M29" s="17">
        <v>8.64</v>
      </c>
      <c r="N29" s="17"/>
      <c r="O29" s="17"/>
      <c r="P29" s="17"/>
      <c r="Q29" s="24"/>
      <c r="R29" s="17"/>
      <c r="S29" s="17"/>
      <c r="T29" s="17"/>
      <c r="U29" s="17"/>
      <c r="V29" s="17"/>
      <c r="W29" s="17"/>
      <c r="X29" s="17"/>
    </row>
    <row r="30" ht="18.75" customHeight="1" spans="1:24">
      <c r="A30" s="9" t="s">
        <v>75</v>
      </c>
      <c r="B30" s="9" t="s">
        <v>201</v>
      </c>
      <c r="C30" s="10" t="s">
        <v>202</v>
      </c>
      <c r="D30" s="9" t="s">
        <v>93</v>
      </c>
      <c r="E30" s="9" t="s">
        <v>94</v>
      </c>
      <c r="F30" s="9" t="s">
        <v>203</v>
      </c>
      <c r="G30" s="9" t="s">
        <v>204</v>
      </c>
      <c r="H30" s="17">
        <v>2.5</v>
      </c>
      <c r="I30" s="17">
        <v>2.5</v>
      </c>
      <c r="J30" s="17"/>
      <c r="K30" s="17"/>
      <c r="L30" s="17"/>
      <c r="M30" s="17">
        <v>2.5</v>
      </c>
      <c r="N30" s="17"/>
      <c r="O30" s="17"/>
      <c r="P30" s="17"/>
      <c r="Q30" s="24"/>
      <c r="R30" s="17"/>
      <c r="S30" s="17"/>
      <c r="T30" s="17"/>
      <c r="U30" s="17"/>
      <c r="V30" s="17"/>
      <c r="W30" s="17"/>
      <c r="X30" s="17"/>
    </row>
    <row r="31" ht="18.75" customHeight="1" spans="1:24">
      <c r="A31" s="9" t="s">
        <v>75</v>
      </c>
      <c r="B31" s="9" t="s">
        <v>205</v>
      </c>
      <c r="C31" s="10" t="s">
        <v>206</v>
      </c>
      <c r="D31" s="9" t="s">
        <v>93</v>
      </c>
      <c r="E31" s="9" t="s">
        <v>94</v>
      </c>
      <c r="F31" s="9" t="s">
        <v>207</v>
      </c>
      <c r="G31" s="9" t="s">
        <v>208</v>
      </c>
      <c r="H31" s="17">
        <v>14.34</v>
      </c>
      <c r="I31" s="17">
        <v>14.34</v>
      </c>
      <c r="J31" s="17"/>
      <c r="K31" s="17"/>
      <c r="L31" s="17"/>
      <c r="M31" s="17">
        <v>14.34</v>
      </c>
      <c r="N31" s="17"/>
      <c r="O31" s="17"/>
      <c r="P31" s="17"/>
      <c r="Q31" s="24"/>
      <c r="R31" s="17"/>
      <c r="S31" s="17"/>
      <c r="T31" s="17"/>
      <c r="U31" s="17"/>
      <c r="V31" s="17"/>
      <c r="W31" s="17"/>
      <c r="X31" s="17"/>
    </row>
    <row r="32" ht="18.75" customHeight="1" spans="1:24">
      <c r="A32" s="9" t="s">
        <v>75</v>
      </c>
      <c r="B32" s="9" t="s">
        <v>209</v>
      </c>
      <c r="C32" s="10" t="s">
        <v>210</v>
      </c>
      <c r="D32" s="9" t="s">
        <v>93</v>
      </c>
      <c r="E32" s="9" t="s">
        <v>94</v>
      </c>
      <c r="F32" s="9" t="s">
        <v>211</v>
      </c>
      <c r="G32" s="9" t="s">
        <v>210</v>
      </c>
      <c r="H32" s="17">
        <v>1.08</v>
      </c>
      <c r="I32" s="17">
        <v>1.08</v>
      </c>
      <c r="J32" s="17"/>
      <c r="K32" s="17"/>
      <c r="L32" s="17"/>
      <c r="M32" s="17">
        <v>1.08</v>
      </c>
      <c r="N32" s="17"/>
      <c r="O32" s="17"/>
      <c r="P32" s="17"/>
      <c r="Q32" s="24"/>
      <c r="R32" s="17"/>
      <c r="S32" s="17"/>
      <c r="T32" s="17"/>
      <c r="U32" s="17"/>
      <c r="V32" s="17"/>
      <c r="W32" s="17"/>
      <c r="X32" s="17"/>
    </row>
    <row r="33" ht="18.75" customHeight="1" spans="1:24">
      <c r="A33" s="9" t="s">
        <v>75</v>
      </c>
      <c r="B33" s="9" t="s">
        <v>212</v>
      </c>
      <c r="C33" s="10" t="s">
        <v>213</v>
      </c>
      <c r="D33" s="9" t="s">
        <v>93</v>
      </c>
      <c r="E33" s="9" t="s">
        <v>94</v>
      </c>
      <c r="F33" s="9" t="s">
        <v>214</v>
      </c>
      <c r="G33" s="9" t="s">
        <v>215</v>
      </c>
      <c r="H33" s="17">
        <v>0.762</v>
      </c>
      <c r="I33" s="17">
        <v>0.762</v>
      </c>
      <c r="J33" s="17"/>
      <c r="K33" s="17"/>
      <c r="L33" s="17"/>
      <c r="M33" s="17">
        <v>0.762</v>
      </c>
      <c r="N33" s="17"/>
      <c r="O33" s="17"/>
      <c r="P33" s="17"/>
      <c r="Q33" s="24"/>
      <c r="R33" s="17"/>
      <c r="S33" s="17"/>
      <c r="T33" s="17"/>
      <c r="U33" s="17"/>
      <c r="V33" s="17"/>
      <c r="W33" s="17"/>
      <c r="X33" s="17"/>
    </row>
    <row r="34" ht="18.75" customHeight="1" spans="1:24">
      <c r="A34" s="9" t="s">
        <v>75</v>
      </c>
      <c r="B34" s="9" t="s">
        <v>212</v>
      </c>
      <c r="C34" s="10" t="s">
        <v>213</v>
      </c>
      <c r="D34" s="9" t="s">
        <v>93</v>
      </c>
      <c r="E34" s="9" t="s">
        <v>94</v>
      </c>
      <c r="F34" s="9" t="s">
        <v>216</v>
      </c>
      <c r="G34" s="9" t="s">
        <v>217</v>
      </c>
      <c r="H34" s="17">
        <v>0.5</v>
      </c>
      <c r="I34" s="17">
        <v>0.5</v>
      </c>
      <c r="J34" s="17"/>
      <c r="K34" s="17"/>
      <c r="L34" s="17"/>
      <c r="M34" s="17">
        <v>0.5</v>
      </c>
      <c r="N34" s="17"/>
      <c r="O34" s="17"/>
      <c r="P34" s="17"/>
      <c r="Q34" s="24"/>
      <c r="R34" s="17"/>
      <c r="S34" s="17"/>
      <c r="T34" s="17"/>
      <c r="U34" s="17"/>
      <c r="V34" s="17"/>
      <c r="W34" s="17"/>
      <c r="X34" s="17"/>
    </row>
    <row r="35" ht="18.75" customHeight="1" spans="1:24">
      <c r="A35" s="9" t="s">
        <v>75</v>
      </c>
      <c r="B35" s="9" t="s">
        <v>212</v>
      </c>
      <c r="C35" s="10" t="s">
        <v>213</v>
      </c>
      <c r="D35" s="9" t="s">
        <v>93</v>
      </c>
      <c r="E35" s="9" t="s">
        <v>94</v>
      </c>
      <c r="F35" s="9" t="s">
        <v>218</v>
      </c>
      <c r="G35" s="9" t="s">
        <v>219</v>
      </c>
      <c r="H35" s="17">
        <v>0.9</v>
      </c>
      <c r="I35" s="17">
        <v>0.9</v>
      </c>
      <c r="J35" s="17"/>
      <c r="K35" s="17"/>
      <c r="L35" s="17"/>
      <c r="M35" s="17">
        <v>0.9</v>
      </c>
      <c r="N35" s="17"/>
      <c r="O35" s="17"/>
      <c r="P35" s="17"/>
      <c r="Q35" s="24"/>
      <c r="R35" s="17"/>
      <c r="S35" s="17"/>
      <c r="T35" s="17"/>
      <c r="U35" s="17"/>
      <c r="V35" s="17"/>
      <c r="W35" s="17"/>
      <c r="X35" s="17"/>
    </row>
    <row r="36" ht="18.75" customHeight="1" spans="1:24">
      <c r="A36" s="9" t="s">
        <v>75</v>
      </c>
      <c r="B36" s="9" t="s">
        <v>212</v>
      </c>
      <c r="C36" s="10" t="s">
        <v>213</v>
      </c>
      <c r="D36" s="9" t="s">
        <v>93</v>
      </c>
      <c r="E36" s="9" t="s">
        <v>94</v>
      </c>
      <c r="F36" s="9" t="s">
        <v>220</v>
      </c>
      <c r="G36" s="9" t="s">
        <v>221</v>
      </c>
      <c r="H36" s="17">
        <v>0.9</v>
      </c>
      <c r="I36" s="17">
        <v>0.9</v>
      </c>
      <c r="J36" s="17"/>
      <c r="K36" s="17"/>
      <c r="L36" s="17"/>
      <c r="M36" s="17">
        <v>0.9</v>
      </c>
      <c r="N36" s="17"/>
      <c r="O36" s="17"/>
      <c r="P36" s="17"/>
      <c r="Q36" s="24"/>
      <c r="R36" s="17"/>
      <c r="S36" s="17"/>
      <c r="T36" s="17"/>
      <c r="U36" s="17"/>
      <c r="V36" s="17"/>
      <c r="W36" s="17"/>
      <c r="X36" s="17"/>
    </row>
    <row r="37" ht="18.75" customHeight="1" spans="1:24">
      <c r="A37" s="9" t="s">
        <v>75</v>
      </c>
      <c r="B37" s="9" t="s">
        <v>212</v>
      </c>
      <c r="C37" s="10" t="s">
        <v>213</v>
      </c>
      <c r="D37" s="9" t="s">
        <v>93</v>
      </c>
      <c r="E37" s="9" t="s">
        <v>94</v>
      </c>
      <c r="F37" s="9" t="s">
        <v>222</v>
      </c>
      <c r="G37" s="9" t="s">
        <v>223</v>
      </c>
      <c r="H37" s="17">
        <v>0.288</v>
      </c>
      <c r="I37" s="17">
        <v>0.288</v>
      </c>
      <c r="J37" s="17"/>
      <c r="K37" s="17"/>
      <c r="L37" s="17"/>
      <c r="M37" s="17">
        <v>0.288</v>
      </c>
      <c r="N37" s="17"/>
      <c r="O37" s="17"/>
      <c r="P37" s="17"/>
      <c r="Q37" s="24"/>
      <c r="R37" s="17"/>
      <c r="S37" s="17"/>
      <c r="T37" s="17"/>
      <c r="U37" s="17"/>
      <c r="V37" s="17"/>
      <c r="W37" s="17"/>
      <c r="X37" s="17"/>
    </row>
    <row r="38" ht="18.75" customHeight="1" spans="1:24">
      <c r="A38" s="9" t="s">
        <v>75</v>
      </c>
      <c r="B38" s="9" t="s">
        <v>212</v>
      </c>
      <c r="C38" s="10" t="s">
        <v>213</v>
      </c>
      <c r="D38" s="9" t="s">
        <v>93</v>
      </c>
      <c r="E38" s="9" t="s">
        <v>94</v>
      </c>
      <c r="F38" s="9" t="s">
        <v>224</v>
      </c>
      <c r="G38" s="9" t="s">
        <v>225</v>
      </c>
      <c r="H38" s="17">
        <v>1.3</v>
      </c>
      <c r="I38" s="17">
        <v>1.3</v>
      </c>
      <c r="J38" s="17"/>
      <c r="K38" s="17"/>
      <c r="L38" s="17"/>
      <c r="M38" s="17">
        <v>1.3</v>
      </c>
      <c r="N38" s="17"/>
      <c r="O38" s="17"/>
      <c r="P38" s="17"/>
      <c r="Q38" s="24"/>
      <c r="R38" s="17"/>
      <c r="S38" s="17"/>
      <c r="T38" s="17"/>
      <c r="U38" s="17"/>
      <c r="V38" s="17"/>
      <c r="W38" s="17"/>
      <c r="X38" s="17"/>
    </row>
    <row r="39" ht="18.75" customHeight="1" spans="1:24">
      <c r="A39" s="9" t="s">
        <v>75</v>
      </c>
      <c r="B39" s="9" t="s">
        <v>212</v>
      </c>
      <c r="C39" s="10" t="s">
        <v>213</v>
      </c>
      <c r="D39" s="9" t="s">
        <v>93</v>
      </c>
      <c r="E39" s="9" t="s">
        <v>94</v>
      </c>
      <c r="F39" s="9" t="s">
        <v>226</v>
      </c>
      <c r="G39" s="9" t="s">
        <v>227</v>
      </c>
      <c r="H39" s="17">
        <v>1</v>
      </c>
      <c r="I39" s="17">
        <v>1</v>
      </c>
      <c r="J39" s="17"/>
      <c r="K39" s="17"/>
      <c r="L39" s="17"/>
      <c r="M39" s="17">
        <v>1</v>
      </c>
      <c r="N39" s="17"/>
      <c r="O39" s="17"/>
      <c r="P39" s="17"/>
      <c r="Q39" s="24"/>
      <c r="R39" s="17"/>
      <c r="S39" s="17"/>
      <c r="T39" s="17"/>
      <c r="U39" s="17"/>
      <c r="V39" s="17"/>
      <c r="W39" s="17"/>
      <c r="X39" s="17"/>
    </row>
    <row r="40" ht="18.75" customHeight="1" spans="1:24">
      <c r="A40" s="9" t="s">
        <v>75</v>
      </c>
      <c r="B40" s="9" t="s">
        <v>212</v>
      </c>
      <c r="C40" s="10" t="s">
        <v>213</v>
      </c>
      <c r="D40" s="9" t="s">
        <v>93</v>
      </c>
      <c r="E40" s="9" t="s">
        <v>94</v>
      </c>
      <c r="F40" s="9" t="s">
        <v>228</v>
      </c>
      <c r="G40" s="9" t="s">
        <v>229</v>
      </c>
      <c r="H40" s="17">
        <v>0.15</v>
      </c>
      <c r="I40" s="17">
        <v>0.15</v>
      </c>
      <c r="J40" s="17"/>
      <c r="K40" s="17"/>
      <c r="L40" s="17"/>
      <c r="M40" s="17">
        <v>0.15</v>
      </c>
      <c r="N40" s="17"/>
      <c r="O40" s="17"/>
      <c r="P40" s="17"/>
      <c r="Q40" s="24"/>
      <c r="R40" s="17"/>
      <c r="S40" s="17"/>
      <c r="T40" s="17"/>
      <c r="U40" s="17"/>
      <c r="V40" s="17"/>
      <c r="W40" s="17"/>
      <c r="X40" s="17"/>
    </row>
    <row r="41" ht="18.75" customHeight="1" spans="1:24">
      <c r="A41" s="9" t="s">
        <v>75</v>
      </c>
      <c r="B41" s="9" t="s">
        <v>212</v>
      </c>
      <c r="C41" s="10" t="s">
        <v>213</v>
      </c>
      <c r="D41" s="9" t="s">
        <v>93</v>
      </c>
      <c r="E41" s="9" t="s">
        <v>94</v>
      </c>
      <c r="F41" s="9" t="s">
        <v>230</v>
      </c>
      <c r="G41" s="9" t="s">
        <v>231</v>
      </c>
      <c r="H41" s="17">
        <v>1</v>
      </c>
      <c r="I41" s="17">
        <v>1</v>
      </c>
      <c r="J41" s="17"/>
      <c r="K41" s="17"/>
      <c r="L41" s="17"/>
      <c r="M41" s="17">
        <v>1</v>
      </c>
      <c r="N41" s="17"/>
      <c r="O41" s="17"/>
      <c r="P41" s="17"/>
      <c r="Q41" s="24"/>
      <c r="R41" s="17"/>
      <c r="S41" s="17"/>
      <c r="T41" s="17"/>
      <c r="U41" s="17"/>
      <c r="V41" s="17"/>
      <c r="W41" s="17"/>
      <c r="X41" s="17"/>
    </row>
    <row r="42" ht="18.75" customHeight="1" spans="1:24">
      <c r="A42" s="9" t="s">
        <v>75</v>
      </c>
      <c r="B42" s="9" t="s">
        <v>212</v>
      </c>
      <c r="C42" s="10" t="s">
        <v>213</v>
      </c>
      <c r="D42" s="9" t="s">
        <v>93</v>
      </c>
      <c r="E42" s="9" t="s">
        <v>94</v>
      </c>
      <c r="F42" s="9" t="s">
        <v>232</v>
      </c>
      <c r="G42" s="9" t="s">
        <v>233</v>
      </c>
      <c r="H42" s="17">
        <v>2</v>
      </c>
      <c r="I42" s="17">
        <v>2</v>
      </c>
      <c r="J42" s="17"/>
      <c r="K42" s="17"/>
      <c r="L42" s="17"/>
      <c r="M42" s="17">
        <v>2</v>
      </c>
      <c r="N42" s="17"/>
      <c r="O42" s="17"/>
      <c r="P42" s="17"/>
      <c r="Q42" s="24"/>
      <c r="R42" s="17"/>
      <c r="S42" s="17"/>
      <c r="T42" s="17"/>
      <c r="U42" s="17"/>
      <c r="V42" s="17"/>
      <c r="W42" s="17"/>
      <c r="X42" s="17"/>
    </row>
    <row r="43" ht="18.75" customHeight="1" spans="1:24">
      <c r="A43" s="9" t="s">
        <v>75</v>
      </c>
      <c r="B43" s="9" t="s">
        <v>212</v>
      </c>
      <c r="C43" s="10" t="s">
        <v>213</v>
      </c>
      <c r="D43" s="9" t="s">
        <v>93</v>
      </c>
      <c r="E43" s="9" t="s">
        <v>94</v>
      </c>
      <c r="F43" s="9" t="s">
        <v>207</v>
      </c>
      <c r="G43" s="9" t="s">
        <v>208</v>
      </c>
      <c r="H43" s="17">
        <v>1</v>
      </c>
      <c r="I43" s="17">
        <v>1</v>
      </c>
      <c r="J43" s="17"/>
      <c r="K43" s="17"/>
      <c r="L43" s="17"/>
      <c r="M43" s="17">
        <v>1</v>
      </c>
      <c r="N43" s="17"/>
      <c r="O43" s="17"/>
      <c r="P43" s="17"/>
      <c r="Q43" s="24"/>
      <c r="R43" s="17"/>
      <c r="S43" s="17"/>
      <c r="T43" s="17"/>
      <c r="U43" s="17"/>
      <c r="V43" s="17"/>
      <c r="W43" s="17"/>
      <c r="X43" s="17"/>
    </row>
    <row r="44" ht="18.75" customHeight="1" spans="1:24">
      <c r="A44" s="9" t="s">
        <v>75</v>
      </c>
      <c r="B44" s="9" t="s">
        <v>212</v>
      </c>
      <c r="C44" s="10" t="s">
        <v>213</v>
      </c>
      <c r="D44" s="9" t="s">
        <v>93</v>
      </c>
      <c r="E44" s="9" t="s">
        <v>94</v>
      </c>
      <c r="F44" s="9" t="s">
        <v>234</v>
      </c>
      <c r="G44" s="9" t="s">
        <v>235</v>
      </c>
      <c r="H44" s="17">
        <v>2.6</v>
      </c>
      <c r="I44" s="17">
        <v>2.6</v>
      </c>
      <c r="J44" s="17"/>
      <c r="K44" s="17"/>
      <c r="L44" s="17"/>
      <c r="M44" s="17">
        <v>2.6</v>
      </c>
      <c r="N44" s="17"/>
      <c r="O44" s="17"/>
      <c r="P44" s="17"/>
      <c r="Q44" s="24"/>
      <c r="R44" s="17"/>
      <c r="S44" s="17"/>
      <c r="T44" s="17"/>
      <c r="U44" s="17"/>
      <c r="V44" s="17"/>
      <c r="W44" s="17"/>
      <c r="X44" s="17"/>
    </row>
    <row r="45" ht="18.75" customHeight="1" spans="1:24">
      <c r="A45" s="9" t="s">
        <v>75</v>
      </c>
      <c r="B45" s="9" t="s">
        <v>212</v>
      </c>
      <c r="C45" s="10" t="s">
        <v>213</v>
      </c>
      <c r="D45" s="9" t="s">
        <v>93</v>
      </c>
      <c r="E45" s="9" t="s">
        <v>94</v>
      </c>
      <c r="F45" s="9" t="s">
        <v>236</v>
      </c>
      <c r="G45" s="9" t="s">
        <v>237</v>
      </c>
      <c r="H45" s="17">
        <v>0.5</v>
      </c>
      <c r="I45" s="17">
        <v>0.5</v>
      </c>
      <c r="J45" s="17"/>
      <c r="K45" s="17"/>
      <c r="L45" s="17"/>
      <c r="M45" s="17">
        <v>0.5</v>
      </c>
      <c r="N45" s="17"/>
      <c r="O45" s="17"/>
      <c r="P45" s="17"/>
      <c r="Q45" s="24"/>
      <c r="R45" s="17"/>
      <c r="S45" s="17"/>
      <c r="T45" s="17"/>
      <c r="U45" s="17"/>
      <c r="V45" s="17"/>
      <c r="W45" s="17"/>
      <c r="X45" s="17"/>
    </row>
    <row r="46" ht="18.75" customHeight="1" spans="1:24">
      <c r="A46" s="9" t="s">
        <v>75</v>
      </c>
      <c r="B46" s="9" t="s">
        <v>238</v>
      </c>
      <c r="C46" s="10" t="s">
        <v>239</v>
      </c>
      <c r="D46" s="9" t="s">
        <v>93</v>
      </c>
      <c r="E46" s="9" t="s">
        <v>94</v>
      </c>
      <c r="F46" s="9" t="s">
        <v>214</v>
      </c>
      <c r="G46" s="9" t="s">
        <v>215</v>
      </c>
      <c r="H46" s="17">
        <v>0.63</v>
      </c>
      <c r="I46" s="17">
        <v>0.63</v>
      </c>
      <c r="J46" s="17"/>
      <c r="K46" s="17"/>
      <c r="L46" s="17"/>
      <c r="M46" s="17">
        <v>0.63</v>
      </c>
      <c r="N46" s="17"/>
      <c r="O46" s="17"/>
      <c r="P46" s="17"/>
      <c r="Q46" s="24"/>
      <c r="R46" s="17"/>
      <c r="S46" s="17"/>
      <c r="T46" s="17"/>
      <c r="U46" s="17"/>
      <c r="V46" s="17"/>
      <c r="W46" s="17"/>
      <c r="X46" s="17"/>
    </row>
    <row r="47" ht="18.75" customHeight="1" spans="1:24">
      <c r="A47" s="9" t="s">
        <v>75</v>
      </c>
      <c r="B47" s="9" t="s">
        <v>240</v>
      </c>
      <c r="C47" s="10" t="s">
        <v>151</v>
      </c>
      <c r="D47" s="9" t="s">
        <v>93</v>
      </c>
      <c r="E47" s="9" t="s">
        <v>94</v>
      </c>
      <c r="F47" s="9" t="s">
        <v>241</v>
      </c>
      <c r="G47" s="9" t="s">
        <v>151</v>
      </c>
      <c r="H47" s="17">
        <v>1.5</v>
      </c>
      <c r="I47" s="17">
        <v>1.5</v>
      </c>
      <c r="J47" s="17"/>
      <c r="K47" s="17"/>
      <c r="L47" s="17"/>
      <c r="M47" s="17">
        <v>1.5</v>
      </c>
      <c r="N47" s="17"/>
      <c r="O47" s="17"/>
      <c r="P47" s="17"/>
      <c r="Q47" s="24"/>
      <c r="R47" s="17"/>
      <c r="S47" s="17"/>
      <c r="T47" s="17"/>
      <c r="U47" s="17"/>
      <c r="V47" s="17"/>
      <c r="W47" s="17"/>
      <c r="X47" s="17"/>
    </row>
    <row r="48" ht="18.75" customHeight="1" spans="1:24">
      <c r="A48" s="9" t="s">
        <v>75</v>
      </c>
      <c r="B48" s="9" t="s">
        <v>242</v>
      </c>
      <c r="C48" s="10" t="s">
        <v>243</v>
      </c>
      <c r="D48" s="9" t="s">
        <v>93</v>
      </c>
      <c r="E48" s="9" t="s">
        <v>94</v>
      </c>
      <c r="F48" s="9" t="s">
        <v>244</v>
      </c>
      <c r="G48" s="9" t="s">
        <v>245</v>
      </c>
      <c r="H48" s="17">
        <v>2.34</v>
      </c>
      <c r="I48" s="17">
        <v>2.34</v>
      </c>
      <c r="J48" s="17"/>
      <c r="K48" s="17"/>
      <c r="L48" s="17"/>
      <c r="M48" s="17">
        <v>2.34</v>
      </c>
      <c r="N48" s="17"/>
      <c r="O48" s="17"/>
      <c r="P48" s="17"/>
      <c r="Q48" s="24"/>
      <c r="R48" s="17"/>
      <c r="S48" s="17"/>
      <c r="T48" s="17"/>
      <c r="U48" s="17"/>
      <c r="V48" s="17"/>
      <c r="W48" s="17"/>
      <c r="X48" s="17"/>
    </row>
    <row r="49" ht="18.75" customHeight="1" spans="1:24">
      <c r="A49" s="9" t="s">
        <v>75</v>
      </c>
      <c r="B49" s="9" t="s">
        <v>246</v>
      </c>
      <c r="C49" s="10" t="s">
        <v>247</v>
      </c>
      <c r="D49" s="9" t="s">
        <v>93</v>
      </c>
      <c r="E49" s="9" t="s">
        <v>94</v>
      </c>
      <c r="F49" s="9" t="s">
        <v>183</v>
      </c>
      <c r="G49" s="9" t="s">
        <v>184</v>
      </c>
      <c r="H49" s="17">
        <v>1.44</v>
      </c>
      <c r="I49" s="17">
        <v>1.44</v>
      </c>
      <c r="J49" s="17"/>
      <c r="K49" s="17"/>
      <c r="L49" s="17"/>
      <c r="M49" s="17">
        <v>1.44</v>
      </c>
      <c r="N49" s="17"/>
      <c r="O49" s="17"/>
      <c r="P49" s="17"/>
      <c r="Q49" s="24"/>
      <c r="R49" s="17"/>
      <c r="S49" s="17"/>
      <c r="T49" s="17"/>
      <c r="U49" s="17"/>
      <c r="V49" s="17"/>
      <c r="W49" s="17"/>
      <c r="X49" s="17"/>
    </row>
    <row r="50" ht="18.75" customHeight="1" spans="1:24">
      <c r="A50" s="9" t="s">
        <v>75</v>
      </c>
      <c r="B50" s="9" t="s">
        <v>246</v>
      </c>
      <c r="C50" s="10" t="s">
        <v>247</v>
      </c>
      <c r="D50" s="9" t="s">
        <v>93</v>
      </c>
      <c r="E50" s="9" t="s">
        <v>94</v>
      </c>
      <c r="F50" s="9" t="s">
        <v>183</v>
      </c>
      <c r="G50" s="9" t="s">
        <v>184</v>
      </c>
      <c r="H50" s="17">
        <v>3.96</v>
      </c>
      <c r="I50" s="17">
        <v>3.96</v>
      </c>
      <c r="J50" s="17"/>
      <c r="K50" s="17"/>
      <c r="L50" s="17"/>
      <c r="M50" s="17">
        <v>3.96</v>
      </c>
      <c r="N50" s="17"/>
      <c r="O50" s="17"/>
      <c r="P50" s="17"/>
      <c r="Q50" s="24"/>
      <c r="R50" s="17"/>
      <c r="S50" s="17"/>
      <c r="T50" s="17"/>
      <c r="U50" s="17"/>
      <c r="V50" s="17"/>
      <c r="W50" s="17"/>
      <c r="X50" s="17"/>
    </row>
    <row r="51" ht="18.75" customHeight="1" spans="1:24">
      <c r="A51" s="9" t="s">
        <v>75</v>
      </c>
      <c r="B51" s="9" t="s">
        <v>248</v>
      </c>
      <c r="C51" s="10" t="s">
        <v>249</v>
      </c>
      <c r="D51" s="9" t="s">
        <v>93</v>
      </c>
      <c r="E51" s="9" t="s">
        <v>94</v>
      </c>
      <c r="F51" s="9" t="s">
        <v>250</v>
      </c>
      <c r="G51" s="9" t="s">
        <v>251</v>
      </c>
      <c r="H51" s="17">
        <v>10.8</v>
      </c>
      <c r="I51" s="17">
        <v>10.8</v>
      </c>
      <c r="J51" s="17"/>
      <c r="K51" s="17"/>
      <c r="L51" s="17"/>
      <c r="M51" s="17">
        <v>10.8</v>
      </c>
      <c r="N51" s="17"/>
      <c r="O51" s="17"/>
      <c r="P51" s="17"/>
      <c r="Q51" s="24"/>
      <c r="R51" s="17"/>
      <c r="S51" s="17"/>
      <c r="T51" s="17"/>
      <c r="U51" s="17"/>
      <c r="V51" s="17"/>
      <c r="W51" s="17"/>
      <c r="X51" s="17"/>
    </row>
    <row r="52" ht="18.75" customHeight="1" spans="1:24">
      <c r="A52" s="9" t="s">
        <v>75</v>
      </c>
      <c r="B52" s="9" t="s">
        <v>252</v>
      </c>
      <c r="C52" s="10" t="s">
        <v>253</v>
      </c>
      <c r="D52" s="9" t="s">
        <v>93</v>
      </c>
      <c r="E52" s="9" t="s">
        <v>94</v>
      </c>
      <c r="F52" s="9" t="s">
        <v>179</v>
      </c>
      <c r="G52" s="9" t="s">
        <v>180</v>
      </c>
      <c r="H52" s="17">
        <v>8.265</v>
      </c>
      <c r="I52" s="17">
        <v>8.265</v>
      </c>
      <c r="J52" s="17"/>
      <c r="K52" s="17"/>
      <c r="L52" s="17"/>
      <c r="M52" s="17">
        <v>8.265</v>
      </c>
      <c r="N52" s="17"/>
      <c r="O52" s="17"/>
      <c r="P52" s="17"/>
      <c r="Q52" s="24"/>
      <c r="R52" s="17"/>
      <c r="S52" s="17"/>
      <c r="T52" s="17"/>
      <c r="U52" s="17"/>
      <c r="V52" s="17"/>
      <c r="W52" s="17"/>
      <c r="X52" s="17"/>
    </row>
    <row r="53" ht="18.75" customHeight="1" spans="1:24">
      <c r="A53" s="9" t="s">
        <v>75</v>
      </c>
      <c r="B53" s="9" t="s">
        <v>252</v>
      </c>
      <c r="C53" s="10" t="s">
        <v>253</v>
      </c>
      <c r="D53" s="9" t="s">
        <v>93</v>
      </c>
      <c r="E53" s="9" t="s">
        <v>94</v>
      </c>
      <c r="F53" s="9" t="s">
        <v>179</v>
      </c>
      <c r="G53" s="9" t="s">
        <v>180</v>
      </c>
      <c r="H53" s="17">
        <v>17.5248</v>
      </c>
      <c r="I53" s="17">
        <v>17.5248</v>
      </c>
      <c r="J53" s="17"/>
      <c r="K53" s="17"/>
      <c r="L53" s="17"/>
      <c r="M53" s="17">
        <v>17.5248</v>
      </c>
      <c r="N53" s="17"/>
      <c r="O53" s="17"/>
      <c r="P53" s="17"/>
      <c r="Q53" s="24"/>
      <c r="R53" s="17"/>
      <c r="S53" s="17"/>
      <c r="T53" s="17"/>
      <c r="U53" s="17"/>
      <c r="V53" s="17"/>
      <c r="W53" s="17"/>
      <c r="X53" s="17"/>
    </row>
    <row r="54" ht="18.75" customHeight="1" spans="1:24">
      <c r="A54" s="12" t="s">
        <v>52</v>
      </c>
      <c r="B54" s="12"/>
      <c r="C54" s="12"/>
      <c r="D54" s="12"/>
      <c r="E54" s="12"/>
      <c r="F54" s="12"/>
      <c r="G54" s="12"/>
      <c r="H54" s="17">
        <v>371.622216</v>
      </c>
      <c r="I54" s="17">
        <v>371.622216</v>
      </c>
      <c r="J54" s="17"/>
      <c r="K54" s="17"/>
      <c r="L54" s="17"/>
      <c r="M54" s="17">
        <v>371.622216</v>
      </c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</row>
  </sheetData>
  <mergeCells count="30">
    <mergeCell ref="A3:X3"/>
    <mergeCell ref="A4:G4"/>
    <mergeCell ref="I5:X5"/>
    <mergeCell ref="I6:N6"/>
    <mergeCell ref="O6:Q6"/>
    <mergeCell ref="S6:X6"/>
    <mergeCell ref="I7:J7"/>
    <mergeCell ref="A54:G54"/>
    <mergeCell ref="A5:A8"/>
    <mergeCell ref="B5:B8"/>
    <mergeCell ref="C5:C8"/>
    <mergeCell ref="D5:D8"/>
    <mergeCell ref="E5:E8"/>
    <mergeCell ref="F5:F8"/>
    <mergeCell ref="G5:G8"/>
    <mergeCell ref="H5:H8"/>
    <mergeCell ref="K7:K8"/>
    <mergeCell ref="L7:L8"/>
    <mergeCell ref="M7:M8"/>
    <mergeCell ref="N7:N8"/>
    <mergeCell ref="O7:O8"/>
    <mergeCell ref="P7:P8"/>
    <mergeCell ref="Q7:Q8"/>
    <mergeCell ref="R6:R8"/>
    <mergeCell ref="S7:S8"/>
    <mergeCell ref="T7:T8"/>
    <mergeCell ref="U7:U8"/>
    <mergeCell ref="V7:V8"/>
    <mergeCell ref="W7:W8"/>
    <mergeCell ref="X7:X8"/>
  </mergeCells>
  <pageMargins left="0.75" right="0.75" top="1" bottom="1" header="0.5" footer="0.5"/>
  <pageSetup paperSize="9" scale="33" pageOrder="overThenDown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W14"/>
  <sheetViews>
    <sheetView showZeros="0" workbookViewId="0">
      <pane ySplit="1" topLeftCell="A2" activePane="bottomLeft" state="frozen"/>
      <selection/>
      <selection pane="bottomLeft" activeCell="D19" sqref="D18:D19"/>
    </sheetView>
  </sheetViews>
  <sheetFormatPr defaultColWidth="8.85" defaultRowHeight="15" customHeight="1"/>
  <cols>
    <col min="1" max="1" width="15.125" customWidth="1"/>
    <col min="2" max="2" width="17.75" customWidth="1"/>
    <col min="3" max="3" width="16.5" customWidth="1"/>
    <col min="4" max="4" width="17.375" customWidth="1"/>
    <col min="5" max="5" width="9.5" customWidth="1"/>
    <col min="6" max="6" width="11.75" customWidth="1"/>
    <col min="7" max="7" width="11.25" customWidth="1"/>
    <col min="8" max="8" width="10.75" customWidth="1"/>
    <col min="9" max="9" width="9.375" customWidth="1"/>
    <col min="10" max="11" width="14.2833333333333" customWidth="1"/>
    <col min="12" max="13" width="9.5" customWidth="1"/>
    <col min="14" max="14" width="10.625" customWidth="1"/>
    <col min="15" max="15" width="10.375" customWidth="1"/>
    <col min="16" max="16" width="10.125" customWidth="1"/>
    <col min="17" max="17" width="9.75" customWidth="1"/>
    <col min="18" max="19" width="11" customWidth="1"/>
    <col min="20" max="20" width="8.125" customWidth="1"/>
    <col min="21" max="21" width="10" customWidth="1"/>
    <col min="22" max="22" width="9.875" customWidth="1"/>
    <col min="23" max="23" width="8.5" customWidth="1"/>
  </cols>
  <sheetData>
    <row r="1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8.75" customHeight="1" spans="1:2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3"/>
      <c r="O2" s="3"/>
      <c r="P2" s="3"/>
      <c r="Q2" s="3"/>
      <c r="R2" s="3"/>
      <c r="S2" s="3"/>
      <c r="T2" s="3"/>
      <c r="U2" s="3"/>
      <c r="V2" s="3"/>
      <c r="W2" s="3" t="s">
        <v>254</v>
      </c>
    </row>
    <row r="3" ht="45" customHeight="1" spans="1:23">
      <c r="A3" s="4" t="s">
        <v>255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52"/>
      <c r="O3" s="52"/>
      <c r="P3" s="52"/>
      <c r="Q3" s="52"/>
      <c r="R3" s="52"/>
      <c r="S3" s="52"/>
      <c r="T3" s="52"/>
      <c r="U3" s="52"/>
      <c r="V3" s="52"/>
      <c r="W3" s="52"/>
    </row>
    <row r="4" ht="30" customHeight="1" spans="1:23">
      <c r="A4" s="5" t="str">
        <f>"单位名称："&amp;"通海县文化和旅游局"</f>
        <v>单位名称：通海县文化和旅游局</v>
      </c>
      <c r="B4" s="5"/>
      <c r="C4" s="5"/>
      <c r="D4" s="5"/>
      <c r="E4" s="5"/>
      <c r="F4" s="5"/>
      <c r="G4" s="5"/>
      <c r="H4" s="5"/>
      <c r="I4" s="53"/>
      <c r="J4" s="53"/>
      <c r="K4" s="53"/>
      <c r="L4" s="53"/>
      <c r="M4" s="53"/>
      <c r="N4" s="6"/>
      <c r="O4" s="6"/>
      <c r="P4" s="6"/>
      <c r="Q4" s="6"/>
      <c r="R4" s="6"/>
      <c r="S4" s="6"/>
      <c r="T4" s="6"/>
      <c r="U4" s="6"/>
      <c r="V4" s="6"/>
      <c r="W4" s="6" t="s">
        <v>49</v>
      </c>
    </row>
    <row r="5" ht="30" customHeight="1" spans="1:23">
      <c r="A5" s="13" t="s">
        <v>256</v>
      </c>
      <c r="B5" s="13" t="s">
        <v>157</v>
      </c>
      <c r="C5" s="13" t="s">
        <v>158</v>
      </c>
      <c r="D5" s="13" t="s">
        <v>156</v>
      </c>
      <c r="E5" s="13" t="s">
        <v>159</v>
      </c>
      <c r="F5" s="13" t="s">
        <v>160</v>
      </c>
      <c r="G5" s="13" t="s">
        <v>161</v>
      </c>
      <c r="H5" s="13" t="s">
        <v>162</v>
      </c>
      <c r="I5" s="45" t="s">
        <v>52</v>
      </c>
      <c r="J5" s="45" t="s">
        <v>257</v>
      </c>
      <c r="K5" s="13"/>
      <c r="L5" s="13"/>
      <c r="M5" s="13"/>
      <c r="N5" s="13" t="s">
        <v>164</v>
      </c>
      <c r="O5" s="13"/>
      <c r="P5" s="13"/>
      <c r="Q5" s="13" t="s">
        <v>58</v>
      </c>
      <c r="R5" s="13" t="s">
        <v>59</v>
      </c>
      <c r="S5" s="13"/>
      <c r="T5" s="13"/>
      <c r="U5" s="13"/>
      <c r="V5" s="13"/>
      <c r="W5" s="13"/>
    </row>
    <row r="6" ht="30" customHeight="1" spans="1:23">
      <c r="A6" s="13"/>
      <c r="B6" s="13"/>
      <c r="C6" s="13"/>
      <c r="D6" s="13"/>
      <c r="E6" s="13"/>
      <c r="F6" s="13"/>
      <c r="G6" s="13"/>
      <c r="H6" s="13"/>
      <c r="I6" s="45" t="s">
        <v>165</v>
      </c>
      <c r="J6" s="45" t="s">
        <v>166</v>
      </c>
      <c r="K6" s="13"/>
      <c r="L6" s="13" t="s">
        <v>56</v>
      </c>
      <c r="M6" s="13" t="s">
        <v>57</v>
      </c>
      <c r="N6" s="13" t="s">
        <v>55</v>
      </c>
      <c r="O6" s="13" t="s">
        <v>56</v>
      </c>
      <c r="P6" s="13" t="s">
        <v>57</v>
      </c>
      <c r="Q6" s="13" t="s">
        <v>58</v>
      </c>
      <c r="R6" s="13" t="s">
        <v>54</v>
      </c>
      <c r="S6" s="13" t="s">
        <v>60</v>
      </c>
      <c r="T6" s="13" t="s">
        <v>61</v>
      </c>
      <c r="U6" s="13" t="s">
        <v>62</v>
      </c>
      <c r="V6" s="13" t="s">
        <v>63</v>
      </c>
      <c r="W6" s="13" t="s">
        <v>64</v>
      </c>
    </row>
    <row r="7" ht="30" customHeight="1" spans="1:23">
      <c r="A7" s="13"/>
      <c r="B7" s="13"/>
      <c r="C7" s="13"/>
      <c r="D7" s="13"/>
      <c r="E7" s="13"/>
      <c r="F7" s="13"/>
      <c r="G7" s="13"/>
      <c r="H7" s="13"/>
      <c r="I7" s="45"/>
      <c r="J7" s="45" t="s">
        <v>55</v>
      </c>
      <c r="K7" s="13"/>
      <c r="L7" s="13" t="s">
        <v>56</v>
      </c>
      <c r="M7" s="13" t="s">
        <v>57</v>
      </c>
      <c r="N7" s="13" t="s">
        <v>55</v>
      </c>
      <c r="O7" s="13" t="s">
        <v>56</v>
      </c>
      <c r="P7" s="13" t="s">
        <v>57</v>
      </c>
      <c r="Q7" s="13"/>
      <c r="R7" s="13" t="s">
        <v>54</v>
      </c>
      <c r="S7" s="13" t="s">
        <v>60</v>
      </c>
      <c r="T7" s="13" t="s">
        <v>61</v>
      </c>
      <c r="U7" s="13" t="s">
        <v>62</v>
      </c>
      <c r="V7" s="13" t="s">
        <v>63</v>
      </c>
      <c r="W7" s="13" t="s">
        <v>64</v>
      </c>
    </row>
    <row r="8" ht="30" customHeight="1" spans="1:23">
      <c r="A8" s="13"/>
      <c r="B8" s="13"/>
      <c r="C8" s="13"/>
      <c r="D8" s="13"/>
      <c r="E8" s="13"/>
      <c r="F8" s="13"/>
      <c r="G8" s="13"/>
      <c r="H8" s="13"/>
      <c r="I8" s="45"/>
      <c r="J8" s="45" t="s">
        <v>54</v>
      </c>
      <c r="K8" s="13" t="s">
        <v>258</v>
      </c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</row>
    <row r="9" ht="30" customHeight="1" spans="1:23">
      <c r="A9" s="14" t="s">
        <v>65</v>
      </c>
      <c r="B9" s="14">
        <v>2</v>
      </c>
      <c r="C9" s="14">
        <v>3</v>
      </c>
      <c r="D9" s="14">
        <v>4</v>
      </c>
      <c r="E9" s="14">
        <v>5</v>
      </c>
      <c r="F9" s="14">
        <v>6</v>
      </c>
      <c r="G9" s="14">
        <v>7</v>
      </c>
      <c r="H9" s="14">
        <v>8</v>
      </c>
      <c r="I9" s="14">
        <v>9</v>
      </c>
      <c r="J9" s="14">
        <v>10</v>
      </c>
      <c r="K9" s="14">
        <v>11</v>
      </c>
      <c r="L9" s="14">
        <v>12</v>
      </c>
      <c r="M9" s="14">
        <v>13</v>
      </c>
      <c r="N9" s="14">
        <v>14</v>
      </c>
      <c r="O9" s="14">
        <v>15</v>
      </c>
      <c r="P9" s="14">
        <v>16</v>
      </c>
      <c r="Q9" s="14">
        <v>17</v>
      </c>
      <c r="R9" s="14">
        <v>18</v>
      </c>
      <c r="S9" s="14">
        <v>19</v>
      </c>
      <c r="T9" s="14">
        <v>20</v>
      </c>
      <c r="U9" s="14">
        <v>21</v>
      </c>
      <c r="V9" s="14">
        <v>22</v>
      </c>
      <c r="W9" s="14">
        <v>23</v>
      </c>
    </row>
    <row r="10" ht="30" customHeight="1" spans="1:23">
      <c r="A10" s="9"/>
      <c r="B10" s="9"/>
      <c r="C10" s="10" t="s">
        <v>259</v>
      </c>
      <c r="D10" s="9"/>
      <c r="E10" s="9"/>
      <c r="F10" s="9"/>
      <c r="G10" s="9"/>
      <c r="H10" s="9"/>
      <c r="I10" s="11">
        <v>35</v>
      </c>
      <c r="J10" s="11"/>
      <c r="K10" s="11"/>
      <c r="L10" s="11"/>
      <c r="M10" s="11"/>
      <c r="N10" s="11"/>
      <c r="O10" s="11"/>
      <c r="P10" s="11"/>
      <c r="Q10" s="11"/>
      <c r="R10" s="11">
        <v>35</v>
      </c>
      <c r="S10" s="11"/>
      <c r="T10" s="11"/>
      <c r="U10" s="11"/>
      <c r="V10" s="11"/>
      <c r="W10" s="11">
        <v>35</v>
      </c>
    </row>
    <row r="11" ht="30" customHeight="1" spans="1:23">
      <c r="A11" s="9" t="s">
        <v>260</v>
      </c>
      <c r="B11" s="9" t="s">
        <v>261</v>
      </c>
      <c r="C11" s="10" t="s">
        <v>259</v>
      </c>
      <c r="D11" s="9" t="s">
        <v>75</v>
      </c>
      <c r="E11" s="9" t="s">
        <v>93</v>
      </c>
      <c r="F11" s="9" t="s">
        <v>94</v>
      </c>
      <c r="G11" s="9" t="s">
        <v>214</v>
      </c>
      <c r="H11" s="9" t="s">
        <v>215</v>
      </c>
      <c r="I11" s="11">
        <v>35</v>
      </c>
      <c r="J11" s="11"/>
      <c r="K11" s="11"/>
      <c r="L11" s="11"/>
      <c r="M11" s="11"/>
      <c r="N11" s="11"/>
      <c r="O11" s="11"/>
      <c r="P11" s="11"/>
      <c r="Q11" s="11"/>
      <c r="R11" s="11">
        <v>35</v>
      </c>
      <c r="S11" s="11"/>
      <c r="T11" s="11"/>
      <c r="U11" s="11"/>
      <c r="V11" s="11"/>
      <c r="W11" s="11">
        <v>35</v>
      </c>
    </row>
    <row r="12" ht="30" customHeight="1" spans="1:23">
      <c r="A12" s="24"/>
      <c r="B12" s="24"/>
      <c r="C12" s="10" t="s">
        <v>262</v>
      </c>
      <c r="D12" s="24"/>
      <c r="E12" s="24"/>
      <c r="F12" s="24"/>
      <c r="G12" s="24"/>
      <c r="H12" s="24"/>
      <c r="I12" s="11">
        <v>3.126</v>
      </c>
      <c r="J12" s="11">
        <v>3.126</v>
      </c>
      <c r="K12" s="11">
        <v>3.126</v>
      </c>
      <c r="L12" s="11"/>
      <c r="M12" s="11"/>
      <c r="N12" s="11"/>
      <c r="O12" s="11"/>
      <c r="P12" s="24"/>
      <c r="Q12" s="11"/>
      <c r="R12" s="11"/>
      <c r="S12" s="11"/>
      <c r="T12" s="11"/>
      <c r="U12" s="11"/>
      <c r="V12" s="11"/>
      <c r="W12" s="11"/>
    </row>
    <row r="13" ht="30" customHeight="1" spans="1:23">
      <c r="A13" s="9" t="s">
        <v>263</v>
      </c>
      <c r="B13" s="9" t="s">
        <v>264</v>
      </c>
      <c r="C13" s="10" t="s">
        <v>262</v>
      </c>
      <c r="D13" s="9" t="s">
        <v>75</v>
      </c>
      <c r="E13" s="9" t="s">
        <v>107</v>
      </c>
      <c r="F13" s="9" t="s">
        <v>108</v>
      </c>
      <c r="G13" s="9" t="s">
        <v>199</v>
      </c>
      <c r="H13" s="9" t="s">
        <v>200</v>
      </c>
      <c r="I13" s="11">
        <v>3.126</v>
      </c>
      <c r="J13" s="11">
        <v>3.126</v>
      </c>
      <c r="K13" s="11">
        <v>3.126</v>
      </c>
      <c r="L13" s="11"/>
      <c r="M13" s="11"/>
      <c r="N13" s="11"/>
      <c r="O13" s="11"/>
      <c r="P13" s="24"/>
      <c r="Q13" s="11"/>
      <c r="R13" s="11"/>
      <c r="S13" s="11"/>
      <c r="T13" s="11"/>
      <c r="U13" s="11"/>
      <c r="V13" s="11"/>
      <c r="W13" s="11"/>
    </row>
    <row r="14" ht="30" customHeight="1" spans="1:23">
      <c r="A14" s="12" t="s">
        <v>52</v>
      </c>
      <c r="B14" s="12"/>
      <c r="C14" s="12"/>
      <c r="D14" s="12"/>
      <c r="E14" s="12"/>
      <c r="F14" s="12"/>
      <c r="G14" s="12"/>
      <c r="H14" s="12"/>
      <c r="I14" s="11">
        <v>38.126</v>
      </c>
      <c r="J14" s="11">
        <v>3.126</v>
      </c>
      <c r="K14" s="11">
        <v>3.126</v>
      </c>
      <c r="L14" s="11"/>
      <c r="M14" s="11"/>
      <c r="N14" s="11"/>
      <c r="O14" s="11"/>
      <c r="P14" s="11"/>
      <c r="Q14" s="11"/>
      <c r="R14" s="11">
        <v>35</v>
      </c>
      <c r="S14" s="11"/>
      <c r="T14" s="11"/>
      <c r="U14" s="11"/>
      <c r="V14" s="11"/>
      <c r="W14" s="11">
        <v>35</v>
      </c>
    </row>
  </sheetData>
  <mergeCells count="28">
    <mergeCell ref="A3:W3"/>
    <mergeCell ref="A4:H4"/>
    <mergeCell ref="J5:M5"/>
    <mergeCell ref="N5:P5"/>
    <mergeCell ref="R5:W5"/>
    <mergeCell ref="A14:H14"/>
    <mergeCell ref="A5:A8"/>
    <mergeCell ref="B5:B8"/>
    <mergeCell ref="C5:C8"/>
    <mergeCell ref="D5:D8"/>
    <mergeCell ref="E5:E8"/>
    <mergeCell ref="F5:F8"/>
    <mergeCell ref="G5:G8"/>
    <mergeCell ref="H5:H8"/>
    <mergeCell ref="I5:I8"/>
    <mergeCell ref="L6:L8"/>
    <mergeCell ref="M6:M8"/>
    <mergeCell ref="N6:N8"/>
    <mergeCell ref="O6:O8"/>
    <mergeCell ref="P6:P8"/>
    <mergeCell ref="Q5:Q8"/>
    <mergeCell ref="R6:R8"/>
    <mergeCell ref="S6:S8"/>
    <mergeCell ref="T6:T8"/>
    <mergeCell ref="U6:U8"/>
    <mergeCell ref="V6:V8"/>
    <mergeCell ref="W6:W8"/>
    <mergeCell ref="J6:K7"/>
  </mergeCells>
  <pageMargins left="0.75" right="0.75" top="1" bottom="1" header="0.5" footer="0.5"/>
  <pageSetup paperSize="9" scale="49" pageOrder="overThenDown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19"/>
  <sheetViews>
    <sheetView showZeros="0" workbookViewId="0">
      <pane ySplit="1" topLeftCell="A12" activePane="bottomLeft" state="frozen"/>
      <selection/>
      <selection pane="bottomLeft" activeCell="A7" sqref="A7"/>
    </sheetView>
  </sheetViews>
  <sheetFormatPr defaultColWidth="8.85" defaultRowHeight="15" customHeight="1"/>
  <cols>
    <col min="1" max="1" width="44.4166666666667" customWidth="1"/>
    <col min="2" max="2" width="41.55" customWidth="1"/>
    <col min="3" max="4" width="13.8416666666667" customWidth="1"/>
    <col min="5" max="5" width="26.8416666666667" customWidth="1"/>
    <col min="6" max="8" width="10" customWidth="1"/>
    <col min="9" max="9" width="13.7" customWidth="1"/>
    <col min="10" max="10" width="27.9833333333333" customWidth="1"/>
  </cols>
  <sheetData>
    <row r="1" customHeight="1" spans="1:10">
      <c r="A1" s="21" t="s">
        <v>265</v>
      </c>
      <c r="B1" s="21"/>
      <c r="C1" s="21"/>
      <c r="D1" s="21"/>
      <c r="E1" s="21"/>
      <c r="F1" s="21"/>
      <c r="G1" s="21"/>
      <c r="H1" s="21"/>
      <c r="I1" s="21"/>
      <c r="J1" s="21"/>
    </row>
    <row r="2" ht="45" customHeight="1" spans="1:10">
      <c r="A2" s="30" t="s">
        <v>266</v>
      </c>
      <c r="B2" s="30"/>
      <c r="C2" s="30"/>
      <c r="D2" s="30"/>
      <c r="E2" s="30"/>
      <c r="F2" s="30"/>
      <c r="G2" s="30"/>
      <c r="H2" s="30"/>
      <c r="I2" s="30"/>
      <c r="J2" s="30"/>
    </row>
    <row r="3" ht="20.25" customHeight="1" spans="1:10">
      <c r="A3" s="20" t="str">
        <f>"单位名称："&amp;"通海县文化和旅游局"</f>
        <v>单位名称：通海县文化和旅游局</v>
      </c>
      <c r="B3" s="20"/>
      <c r="C3" s="20"/>
      <c r="D3" s="20"/>
      <c r="E3" s="20"/>
      <c r="F3" s="20"/>
      <c r="G3" s="20"/>
      <c r="H3" s="20"/>
      <c r="I3" s="20"/>
      <c r="J3" s="20"/>
    </row>
    <row r="4" ht="20.25" customHeight="1" spans="1:10">
      <c r="A4" s="31" t="s">
        <v>267</v>
      </c>
      <c r="B4" s="31" t="s">
        <v>268</v>
      </c>
      <c r="C4" s="31" t="s">
        <v>269</v>
      </c>
      <c r="D4" s="31" t="s">
        <v>270</v>
      </c>
      <c r="E4" s="31" t="s">
        <v>271</v>
      </c>
      <c r="F4" s="31" t="s">
        <v>272</v>
      </c>
      <c r="G4" s="31" t="s">
        <v>273</v>
      </c>
      <c r="H4" s="31" t="s">
        <v>274</v>
      </c>
      <c r="I4" s="31" t="s">
        <v>275</v>
      </c>
      <c r="J4" s="31" t="s">
        <v>276</v>
      </c>
    </row>
    <row r="5" ht="46.5" customHeight="1" spans="1:10">
      <c r="A5" s="31"/>
      <c r="B5" s="31"/>
      <c r="C5" s="31"/>
      <c r="D5" s="31"/>
      <c r="E5" s="31"/>
      <c r="F5" s="31"/>
      <c r="G5" s="31"/>
      <c r="H5" s="31"/>
      <c r="I5" s="31"/>
      <c r="J5" s="31"/>
    </row>
    <row r="6" ht="20.25" customHeight="1" spans="1:10">
      <c r="A6" s="32">
        <v>1</v>
      </c>
      <c r="B6" s="32">
        <v>2</v>
      </c>
      <c r="C6" s="32">
        <v>3</v>
      </c>
      <c r="D6" s="32">
        <v>4</v>
      </c>
      <c r="E6" s="32">
        <v>5</v>
      </c>
      <c r="F6" s="32">
        <v>6</v>
      </c>
      <c r="G6" s="32">
        <v>7</v>
      </c>
      <c r="H6" s="32">
        <v>8</v>
      </c>
      <c r="I6" s="32">
        <v>9</v>
      </c>
      <c r="J6" s="32">
        <v>10</v>
      </c>
    </row>
    <row r="7" ht="20.25" customHeight="1" spans="1:10">
      <c r="A7" s="48" t="s">
        <v>75</v>
      </c>
      <c r="B7" s="24"/>
      <c r="C7" s="24"/>
      <c r="E7" s="33"/>
      <c r="F7" s="33"/>
      <c r="G7" s="33"/>
      <c r="H7" s="33"/>
      <c r="I7" s="33"/>
      <c r="J7" s="33"/>
    </row>
    <row r="8" ht="43" customHeight="1" spans="1:10">
      <c r="A8" s="49" t="s">
        <v>262</v>
      </c>
      <c r="B8" s="24" t="s">
        <v>277</v>
      </c>
      <c r="C8" s="25"/>
      <c r="D8" s="25"/>
      <c r="E8" s="33"/>
      <c r="F8" s="33"/>
      <c r="G8" s="33"/>
      <c r="H8" s="33"/>
      <c r="I8" s="33"/>
      <c r="J8" s="33"/>
    </row>
    <row r="9" ht="39" customHeight="1" spans="1:10">
      <c r="A9" s="24"/>
      <c r="B9" s="24"/>
      <c r="C9" s="24" t="s">
        <v>278</v>
      </c>
      <c r="D9" s="50" t="s">
        <v>279</v>
      </c>
      <c r="E9" s="51" t="s">
        <v>280</v>
      </c>
      <c r="F9" s="38" t="s">
        <v>281</v>
      </c>
      <c r="G9" s="25" t="s">
        <v>67</v>
      </c>
      <c r="H9" s="38" t="s">
        <v>282</v>
      </c>
      <c r="I9" s="38" t="s">
        <v>283</v>
      </c>
      <c r="J9" s="51" t="s">
        <v>284</v>
      </c>
    </row>
    <row r="10" ht="39" customHeight="1" spans="1:10">
      <c r="A10" s="24"/>
      <c r="B10" s="24"/>
      <c r="C10" s="24" t="s">
        <v>278</v>
      </c>
      <c r="D10" s="50" t="s">
        <v>285</v>
      </c>
      <c r="E10" s="51" t="s">
        <v>286</v>
      </c>
      <c r="F10" s="38" t="s">
        <v>281</v>
      </c>
      <c r="G10" s="25" t="s">
        <v>287</v>
      </c>
      <c r="H10" s="38" t="s">
        <v>288</v>
      </c>
      <c r="I10" s="38" t="s">
        <v>283</v>
      </c>
      <c r="J10" s="51" t="s">
        <v>289</v>
      </c>
    </row>
    <row r="11" ht="50" customHeight="1" spans="1:10">
      <c r="A11" s="24"/>
      <c r="B11" s="24"/>
      <c r="C11" s="24" t="s">
        <v>278</v>
      </c>
      <c r="D11" s="50" t="s">
        <v>290</v>
      </c>
      <c r="E11" s="51" t="s">
        <v>291</v>
      </c>
      <c r="F11" s="38" t="s">
        <v>292</v>
      </c>
      <c r="G11" s="25" t="s">
        <v>293</v>
      </c>
      <c r="H11" s="38" t="s">
        <v>288</v>
      </c>
      <c r="I11" s="38" t="s">
        <v>283</v>
      </c>
      <c r="J11" s="51" t="s">
        <v>294</v>
      </c>
    </row>
    <row r="12" ht="39" customHeight="1" spans="1:10">
      <c r="A12" s="24"/>
      <c r="B12" s="24"/>
      <c r="C12" s="24" t="s">
        <v>295</v>
      </c>
      <c r="D12" s="50" t="s">
        <v>296</v>
      </c>
      <c r="E12" s="51" t="s">
        <v>297</v>
      </c>
      <c r="F12" s="38" t="s">
        <v>292</v>
      </c>
      <c r="G12" s="25" t="s">
        <v>293</v>
      </c>
      <c r="H12" s="38" t="s">
        <v>288</v>
      </c>
      <c r="I12" s="38" t="s">
        <v>283</v>
      </c>
      <c r="J12" s="51" t="s">
        <v>298</v>
      </c>
    </row>
    <row r="13" ht="39" customHeight="1" spans="1:10">
      <c r="A13" s="24"/>
      <c r="B13" s="24"/>
      <c r="C13" s="24" t="s">
        <v>299</v>
      </c>
      <c r="D13" s="50" t="s">
        <v>300</v>
      </c>
      <c r="E13" s="51" t="s">
        <v>301</v>
      </c>
      <c r="F13" s="38" t="s">
        <v>292</v>
      </c>
      <c r="G13" s="25" t="s">
        <v>293</v>
      </c>
      <c r="H13" s="38" t="s">
        <v>288</v>
      </c>
      <c r="I13" s="38" t="s">
        <v>283</v>
      </c>
      <c r="J13" s="51" t="s">
        <v>302</v>
      </c>
    </row>
    <row r="14" ht="106" customHeight="1" spans="1:10">
      <c r="A14" s="49" t="s">
        <v>259</v>
      </c>
      <c r="B14" s="24" t="s">
        <v>303</v>
      </c>
      <c r="C14" s="24"/>
      <c r="D14" s="24"/>
      <c r="E14" s="24"/>
      <c r="F14" s="24"/>
      <c r="G14" s="24"/>
      <c r="H14" s="24"/>
      <c r="I14" s="24"/>
      <c r="J14" s="24"/>
    </row>
    <row r="15" ht="36" customHeight="1" spans="1:10">
      <c r="A15" s="24"/>
      <c r="B15" s="24"/>
      <c r="C15" s="24" t="s">
        <v>278</v>
      </c>
      <c r="D15" s="50" t="s">
        <v>279</v>
      </c>
      <c r="E15" s="51" t="s">
        <v>304</v>
      </c>
      <c r="F15" s="38" t="s">
        <v>292</v>
      </c>
      <c r="G15" s="25" t="s">
        <v>65</v>
      </c>
      <c r="H15" s="38" t="s">
        <v>305</v>
      </c>
      <c r="I15" s="38" t="s">
        <v>283</v>
      </c>
      <c r="J15" s="51" t="s">
        <v>306</v>
      </c>
    </row>
    <row r="16" ht="36" customHeight="1" spans="1:10">
      <c r="A16" s="24"/>
      <c r="B16" s="24"/>
      <c r="C16" s="24" t="s">
        <v>278</v>
      </c>
      <c r="D16" s="50" t="s">
        <v>279</v>
      </c>
      <c r="E16" s="51" t="s">
        <v>307</v>
      </c>
      <c r="F16" s="38" t="s">
        <v>292</v>
      </c>
      <c r="G16" s="25" t="s">
        <v>293</v>
      </c>
      <c r="H16" s="38" t="s">
        <v>308</v>
      </c>
      <c r="I16" s="38" t="s">
        <v>283</v>
      </c>
      <c r="J16" s="51" t="s">
        <v>309</v>
      </c>
    </row>
    <row r="17" ht="36" customHeight="1" spans="1:10">
      <c r="A17" s="24"/>
      <c r="B17" s="24"/>
      <c r="C17" s="24" t="s">
        <v>278</v>
      </c>
      <c r="D17" s="50" t="s">
        <v>279</v>
      </c>
      <c r="E17" s="51" t="s">
        <v>310</v>
      </c>
      <c r="F17" s="38" t="s">
        <v>292</v>
      </c>
      <c r="G17" s="25" t="s">
        <v>311</v>
      </c>
      <c r="H17" s="38" t="s">
        <v>308</v>
      </c>
      <c r="I17" s="38" t="s">
        <v>283</v>
      </c>
      <c r="J17" s="51" t="s">
        <v>312</v>
      </c>
    </row>
    <row r="18" ht="36" customHeight="1" spans="1:10">
      <c r="A18" s="24"/>
      <c r="B18" s="24"/>
      <c r="C18" s="24" t="s">
        <v>295</v>
      </c>
      <c r="D18" s="50" t="s">
        <v>313</v>
      </c>
      <c r="E18" s="51" t="s">
        <v>314</v>
      </c>
      <c r="F18" s="38" t="s">
        <v>315</v>
      </c>
      <c r="G18" s="25" t="s">
        <v>67</v>
      </c>
      <c r="H18" s="38" t="s">
        <v>288</v>
      </c>
      <c r="I18" s="38" t="s">
        <v>283</v>
      </c>
      <c r="J18" s="51" t="s">
        <v>316</v>
      </c>
    </row>
    <row r="19" ht="36" customHeight="1" spans="1:10">
      <c r="A19" s="24"/>
      <c r="B19" s="24"/>
      <c r="C19" s="24" t="s">
        <v>299</v>
      </c>
      <c r="D19" s="50" t="s">
        <v>300</v>
      </c>
      <c r="E19" s="51" t="s">
        <v>317</v>
      </c>
      <c r="F19" s="38" t="s">
        <v>292</v>
      </c>
      <c r="G19" s="25" t="s">
        <v>293</v>
      </c>
      <c r="H19" s="38" t="s">
        <v>288</v>
      </c>
      <c r="I19" s="38" t="s">
        <v>283</v>
      </c>
      <c r="J19" s="51" t="s">
        <v>318</v>
      </c>
    </row>
  </sheetData>
  <mergeCells count="13">
    <mergeCell ref="A1:J1"/>
    <mergeCell ref="A2:J2"/>
    <mergeCell ref="A3:J3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</mergeCells>
  <pageMargins left="0.75" right="0.75" top="1" bottom="1" header="0.5" footer="0.5"/>
  <pageSetup paperSize="9" scale="62" pageOrder="overThenDown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财务收支预算总表01-1</vt:lpstr>
      <vt:lpstr>部门收入预算表01-2</vt:lpstr>
      <vt:lpstr>部门支出预算表01-3</vt:lpstr>
      <vt:lpstr>财政拨款收支预算总表02-1</vt:lpstr>
      <vt:lpstr>一般公共预算支出预算表02-2</vt:lpstr>
      <vt:lpstr>一般公共预算“三公”经费支出预算表 03</vt:lpstr>
      <vt:lpstr>基本支出预算表04</vt:lpstr>
      <vt:lpstr>项目支出预算表05-1</vt:lpstr>
      <vt:lpstr>项目支出绩效目标表（本次下达）05-2</vt:lpstr>
      <vt:lpstr>政府性基金预算支出预算表06</vt:lpstr>
      <vt:lpstr>部门政府采购预算表07</vt:lpstr>
      <vt:lpstr>部门政府购买服务预算表08</vt:lpstr>
      <vt:lpstr>对下转移支付预算表09-1</vt:lpstr>
      <vt:lpstr>对下转移支付绩效目标表09-2</vt:lpstr>
      <vt:lpstr>新增资产配置表10</vt:lpstr>
      <vt:lpstr>上级补助项目支出预算表11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Ran</cp:lastModifiedBy>
  <dcterms:created xsi:type="dcterms:W3CDTF">2025-01-15T03:08:00Z</dcterms:created>
  <dcterms:modified xsi:type="dcterms:W3CDTF">2025-01-22T01:40:39Z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6ABF09DDA1C442FC990B71F35AE34FFE_13</vt:lpwstr>
  </property>
  <property fmtid="{D5CDD505-2E9C-101B-9397-08002B2CF9AE}" pid="3" name="KSOProductBuildVer">
    <vt:lpwstr>2052-12.1.0.19302</vt:lpwstr>
  </property>
</Properties>
</file>