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30" firstSheet="11" activeTab="13"/>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 03" sheetId="6" r:id="rId6"/>
    <sheet name="基本支出预算表04" sheetId="7" r:id="rId7"/>
    <sheet name="项目支出预算表05-1" sheetId="8" r:id="rId8"/>
    <sheet name="项目支出绩效目标表（本次下达）05-2" sheetId="9" r:id="rId9"/>
    <sheet name="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<sst xmlns="http://schemas.openxmlformats.org/spreadsheetml/2006/main" count="1105" uniqueCount="385">
  <si>
    <t>01-1表</t>
  </si>
  <si>
    <t>2025年财务收支预算总表</t>
  </si>
  <si>
    <t>单位:万元</t>
  </si>
  <si>
    <t>收        入</t>
  </si>
  <si>
    <t>支        出</t>
  </si>
  <si>
    <t>项      目</t>
  </si>
  <si>
    <t>2025年预算数</t>
  </si>
  <si>
    <t>项目（按功能分类）</t>
  </si>
  <si>
    <t>一、一般公共预算拨款收入</t>
  </si>
  <si>
    <t>二、政府性基金预算拨款收入</t>
  </si>
  <si>
    <t>三、国有资本经营预算拨款收入</t>
  </si>
  <si>
    <t>四、财政专户管理资金收入</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</si>
  <si>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</si>
  <si>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</si>
  <si>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</si>
  <si>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</si>
  <si>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</si>
  <si>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</si>
  <si>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</si>
  <si>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</si>
  <si>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</si>
  <si>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</si>
  <si>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收  入  总  计</t>
  </si>
  <si>
    <t>支 出 总 计</t>
  </si>
  <si>
    <t>01-2表</t>
  </si>
  <si>
    <t>2025年部门收入预算表</t>
  </si>
  <si>
    <t>单位：万元</t>
  </si>
  <si>
    <t>部门（单位）编码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</si>
  <si>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</si>
  <si>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</si>
  <si>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</si>
  <si>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</si>
  <si>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</si>
  <si>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</si>
  <si>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</si>
  <si>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</si>
  <si>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</si>
  <si>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</si>
  <si>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</si>
  <si>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</si>
  <si>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</si>
  <si>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</si>
  <si>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t>
  </si>
  <si>
    <t>2</t>
  </si>
  <si>
    <t>3</t>
  </si>
  <si>
    <t>4</t>
  </si>
  <si>
    <t>5</t>
  </si>
  <si>
    <t>6</t>
  </si>
  <si>
    <t>7</t>
  </si>
  <si>
    <t>8</t>
  </si>
  <si>
    <t>9</t>
  </si>
  <si>
    <t>705</t>
  </si>
  <si>
    <t>通海县防震减灾局</t>
  </si>
  <si>
    <t>705001</t>
  </si>
  <si>
    <t>01-3表</t>
  </si>
  <si>
    <t>2025年部门支出预算表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</si>
  <si>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</si>
  <si>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</si>
  <si>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</si>
  <si>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</si>
  <si>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</si>
  <si>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</si>
  <si>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</si>
  <si>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</si>
  <si>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</si>
  <si>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</si>
  <si>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10</t>
  </si>
  <si>
    <t>208</t>
  </si>
  <si>
    <t>社会保障和就业支出</t>
  </si>
  <si>
    <t>20805</t>
  </si>
  <si>
    <t>行政事业单位养老支出</t>
  </si>
  <si>
    <t>2080502</t>
  </si>
  <si>
    <t>事业单位离退休</t>
  </si>
  <si>
    <t>2080505</t>
  </si>
  <si>
    <t>机关事业单位基本养老保险缴费支出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</si>
  <si>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</si>
  <si>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</si>
  <si>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</si>
  <si>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</si>
  <si>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</si>
  <si>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</si>
  <si>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</si>
  <si>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</si>
  <si>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</si>
  <si>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</si>
  <si>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</si>
  <si>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</si>
  <si>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</si>
  <si>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</si>
  <si>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</si>
  <si>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</si>
  <si>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224</t>
  </si>
  <si>
    <t>灾害防治及应急管理支出</t>
  </si>
  <si>
    <t>22405</t>
  </si>
  <si>
    <t>地震事务</t>
  </si>
  <si>
    <t>2240501</t>
  </si>
  <si>
    <t>行政运行</t>
  </si>
  <si>
    <t>2240502</t>
  </si>
  <si>
    <t>一般行政管理事务</t>
  </si>
  <si>
    <t>2240506</t>
  </si>
  <si>
    <t>地震灾害预防</t>
  </si>
  <si>
    <t>2240507</t>
  </si>
  <si>
    <t>地震应急救援</t>
  </si>
  <si>
    <t>合  计</t>
  </si>
  <si>
    <t>02-1表</t>
  </si>
  <si>
    <t>2025年财政拨款收支预算总表</t>
  </si>
  <si>
    <t>预算数</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</si>
  <si>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</si>
  <si>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</si>
  <si>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</si>
  <si>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</si>
  <si>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</si>
  <si>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</si>
  <si>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</si>
  <si>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</si>
  <si>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</si>
  <si>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</si>
  <si>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02-2表</t>
  </si>
  <si>
    <t>2025年一般公共预算支出预算表（按功能科目分类）</t>
  </si>
  <si>
    <t>部门预算支出功能分类科目</t>
  </si>
  <si>
    <t>人员经费</t>
  </si>
  <si>
    <t>公用经费</t>
  </si>
  <si>
    <t>03表</t>
  </si>
  <si>
    <t>2025年一般公共预算“三公”经费支出预算表</t>
  </si>
  <si>
    <t>“三公”经费合计</t>
  </si>
  <si>
    <t>因公出国（境）费</t>
  </si>
  <si>
    <t>公务用车购置及运行费</t>
  </si>
  <si>
    <t>公务接待费</t>
  </si>
  <si>
    <t>公务用车购置费</t>
  </si>
  <si>
    <t>公务用车运行费</t>
  </si>
  <si>
    <t>04表</t>
  </si>
  <si>
    <t>2025年部门基本支出预算表</t>
  </si>
  <si>
    <t>项目单位</t>
  </si>
  <si>
    <t>项目代码</t>
  </si>
  <si>
    <t>项目名称</t>
  </si>
  <si>
    <t>功能科目编码</t>
  </si>
  <si>
    <t>功能科目名称</t>
  </si>
  <si>
    <t>部门经济科目部门</t>
  </si>
  <si>
    <t>部门经济科目名称</t>
  </si>
  <si>
    <t>资金来源</t>
  </si>
  <si>
    <t>财政拨款结转结余</t>
  </si>
  <si>
    <t>总计</t>
  </si>
  <si>
    <t>一般公共预算资金</t>
  </si>
  <si>
    <t>全年数</t>
  </si>
  <si>
    <t>其中：转隶人员公用经费</t>
  </si>
  <si>
    <t>已提前安排</t>
  </si>
  <si>
    <t>抵扣上年垫付资金</t>
  </si>
  <si>
    <t>本次下达</t>
  </si>
  <si>
    <t>另文下达</t>
  </si>
  <si>
    <t>530423210000000003592</t>
  </si>
  <si>
    <t>事业人员支出工资</t>
  </si>
  <si>
    <t>30101</t>
  </si>
  <si>
    <t>基本工资</t>
  </si>
  <si>
    <t>30102</t>
  </si>
  <si>
    <t>津贴补贴</t>
  </si>
  <si>
    <t>30107</t>
  </si>
  <si>
    <t>绩效工资</t>
  </si>
  <si>
    <t>530423210000000003593</t>
  </si>
  <si>
    <t>社会保障缴费</t>
  </si>
  <si>
    <t>30108</t>
  </si>
  <si>
    <t>机关事业单位基本养老保险缴费</t>
  </si>
  <si>
    <t>30110</t>
  </si>
  <si>
    <t>职工基本医疗保险缴费</t>
  </si>
  <si>
    <t>30111</t>
  </si>
  <si>
    <t>公务员医疗补助缴费</t>
  </si>
  <si>
    <t>30112</t>
  </si>
  <si>
    <t>其他社会保障缴费</t>
  </si>
  <si>
    <t>530423210000000003594</t>
  </si>
  <si>
    <t>30113</t>
  </si>
  <si>
    <t>530423210000000003595</t>
  </si>
  <si>
    <t>对个人和家庭的补助</t>
  </si>
  <si>
    <t>30305</t>
  </si>
  <si>
    <t>生活补助</t>
  </si>
  <si>
    <t>530423210000000003597</t>
  </si>
  <si>
    <t>公车购置及运维费</t>
  </si>
  <si>
    <t>30231</t>
  </si>
  <si>
    <t>公务用车运行维护费</t>
  </si>
  <si>
    <t>530423210000000003599</t>
  </si>
  <si>
    <t>工会经费</t>
  </si>
  <si>
    <t>30228</t>
  </si>
  <si>
    <t>530423210000000003600</t>
  </si>
  <si>
    <t>一般公共经费</t>
  </si>
  <si>
    <t>30201</t>
  </si>
  <si>
    <t>办公费</t>
  </si>
  <si>
    <t>30205</t>
  </si>
  <si>
    <t>水费</t>
  </si>
  <si>
    <t>30206</t>
  </si>
  <si>
    <t>电费</t>
  </si>
  <si>
    <t>30207</t>
  </si>
  <si>
    <t>邮电费</t>
  </si>
  <si>
    <t>30211</t>
  </si>
  <si>
    <t>差旅费</t>
  </si>
  <si>
    <t>30213</t>
  </si>
  <si>
    <t>维修（护）费</t>
  </si>
  <si>
    <t>30299</t>
  </si>
  <si>
    <t>其他商品和服务支出</t>
  </si>
  <si>
    <t>530423221100000492583</t>
  </si>
  <si>
    <t>30217</t>
  </si>
  <si>
    <t>530423231100001491502</t>
  </si>
  <si>
    <t>事业人员奖励性绩效工资增量</t>
  </si>
  <si>
    <t>530423231100001491503</t>
  </si>
  <si>
    <t>福利费经费</t>
  </si>
  <si>
    <t>30229</t>
  </si>
  <si>
    <t>福利费</t>
  </si>
  <si>
    <t>530423231100001491515</t>
  </si>
  <si>
    <t>人员经费预留</t>
  </si>
  <si>
    <t>30199</t>
  </si>
  <si>
    <t>其他工资福利支出</t>
  </si>
  <si>
    <t>530423241100002127925</t>
  </si>
  <si>
    <t>编外人员工资</t>
  </si>
  <si>
    <t>05-1表</t>
  </si>
  <si>
    <t>2025年部门项目支出预算表</t>
  </si>
  <si>
    <t>项目分类</t>
  </si>
  <si>
    <t>本年拨款</t>
  </si>
  <si>
    <t>其中：本次下达</t>
  </si>
  <si>
    <t>2025年单位自有资金</t>
  </si>
  <si>
    <t>313 事业发展类</t>
  </si>
  <si>
    <t>530423251100003732745</t>
  </si>
  <si>
    <t>30202</t>
  </si>
  <si>
    <t>印刷费</t>
  </si>
  <si>
    <t>防震减灾事业专项经费</t>
  </si>
  <si>
    <t>530423200000000000751</t>
  </si>
  <si>
    <t>30227</t>
  </si>
  <si>
    <t>委托业务费</t>
  </si>
  <si>
    <t>30216</t>
  </si>
  <si>
    <t>培训费</t>
  </si>
  <si>
    <t>升级改造地震应急指挥平台专项经费</t>
  </si>
  <si>
    <t>530423231100001122705</t>
  </si>
  <si>
    <t>通海县地震灾害风险普查专项补助经费</t>
  </si>
  <si>
    <t>530423221100000323952</t>
  </si>
  <si>
    <t>05-2表</t>
  </si>
  <si>
    <t>2025年项目支出绩效目标表</t>
  </si>
  <si>
    <t>单位名称：通海县防震减灾局</t>
  </si>
  <si>
    <t>单位名称、项目名称</t>
  </si>
  <si>
    <t>项目年度绩效目标</t>
  </si>
  <si>
    <t>一级指标</t>
  </si>
  <si>
    <t>二级指标</t>
  </si>
  <si>
    <t>三级指标</t>
  </si>
  <si>
    <t>指标性质</t>
  </si>
  <si>
    <t>指标值</t>
  </si>
  <si>
    <t>度量单位</t>
  </si>
  <si>
    <t>指标属性</t>
  </si>
  <si>
    <t>指标内容</t>
  </si>
  <si>
    <t>通过组织开展地震灾害风险普查，建设地震活动断层与地震工程地质条件钻孔基础数据库1个，开展场地钻孔探测与重点地区沉积层结构探测1项；编制通海县1:5万活动断层分布图、1:5 万活动断层避让区划图、地震灾害隐患评估与分布图各1份，摸清地震灾害风险隐患底数，查明我县重点区域抗灾能力，客观认识各地区地震灾害风险水平，为各级政府有效开展地震灾害防治和应急管理工作，切实保障社会经济可持续发展提供科学的地震灾害风险信息和科学决策依据。</t>
  </si>
  <si>
    <t>产出指标</t>
  </si>
  <si>
    <t>数量指标</t>
  </si>
  <si>
    <t>建设地震活动断层与地震工程地质条件钻孔基础数据库</t>
  </si>
  <si>
    <t>=</t>
  </si>
  <si>
    <t>1.00</t>
  </si>
  <si>
    <t>个</t>
  </si>
  <si>
    <t>定量指标</t>
  </si>
  <si>
    <t>建设地震活动断层与地震工程地质条件钻孔基础数据库数量</t>
  </si>
  <si>
    <t>编制1:5万活动断层分布图</t>
  </si>
  <si>
    <t>份</t>
  </si>
  <si>
    <t>编制1:5万活动断层分布图份数</t>
  </si>
  <si>
    <t>编制1:5 万活动断层避让区划图</t>
  </si>
  <si>
    <t>编制1:5 万活动断层避让区划图份数</t>
  </si>
  <si>
    <t>编制地震灾害隐患评估与分布图</t>
  </si>
  <si>
    <t>编制地震灾害隐患评估与分布图份数</t>
  </si>
  <si>
    <t>质量指标</t>
  </si>
  <si>
    <t>地震灾害重点隐患评定数据收集率</t>
  </si>
  <si>
    <t>&gt;=</t>
  </si>
  <si>
    <t>95</t>
  </si>
  <si>
    <t>%</t>
  </si>
  <si>
    <t>地震灾害重点隐患评定数据收集是否达标</t>
  </si>
  <si>
    <t>效益指标</t>
  </si>
  <si>
    <t>社会效益</t>
  </si>
  <si>
    <t>地震灾害风险普查率</t>
  </si>
  <si>
    <t>60</t>
  </si>
  <si>
    <t>定性指标</t>
  </si>
  <si>
    <t>该指标反映组织全县开展地震灾害风险普查，收集、整理、核查和上报数据，完成风险普查成果验收和应用推广。地震灾害风险普查率=年度地震灾害风险普查完成数/年度地震灾害风险需普查数*100%</t>
  </si>
  <si>
    <t>满意度指标</t>
  </si>
  <si>
    <t>服务对象满意度</t>
  </si>
  <si>
    <t>地震灾害风险普查成果验收满意率</t>
  </si>
  <si>
    <t>90</t>
  </si>
  <si>
    <t>各级政府部门对地震灾害风险普查成果满意程度</t>
  </si>
  <si>
    <t>用于支付地震监测、防震减灾科普宣传、震灾处置等相关费用，以保障防震减灾工作顺利开展。</t>
  </si>
  <si>
    <t>防震减灾宣传活动；</t>
  </si>
  <si>
    <t>次</t>
  </si>
  <si>
    <t>反映开展防震减灾宣传次数不少于5次。</t>
  </si>
  <si>
    <t>全县地震观测仪器巡查</t>
  </si>
  <si>
    <t>反映全县地震观测仪器巡查次数。</t>
  </si>
  <si>
    <t>制作防震减灾科普知识宣传袋</t>
  </si>
  <si>
    <t>2000</t>
  </si>
  <si>
    <t>反映制作防震减灾科普知识宣传袋数量</t>
  </si>
  <si>
    <t>制作防震减灾科普知识宣传扇</t>
  </si>
  <si>
    <t>5000</t>
  </si>
  <si>
    <t>科普宣传资料发放数</t>
  </si>
  <si>
    <t>20000</t>
  </si>
  <si>
    <t>反映开展防震减灾科普宣传活动，发放宣传资料的份数。</t>
  </si>
  <si>
    <t>群众满意度</t>
  </si>
  <si>
    <t>80</t>
  </si>
  <si>
    <t>反映服务对象对防震减灾工作的整体满意情况。
满意率=满意人数/抽查总人数*100%</t>
  </si>
  <si>
    <t>一是提高全县地震监测预报能力。管理维护好全县地震观测仪器，每季度对全县地震监测仪器开展一次巡查工作，全年巡查不少于4次，保证仪器正常运行，观测数据连续可靠；每月对通海县及周边地区进行地震趋势会商分析，每年上报的月分析意见不少于12次；建立宏观观测点不少于20个，开展群测群防工作培训会。
二是提高全县社会公众防震减灾意识和地震应急避险能力。组织开展“纪念通海7.8级大地震55周年”系列宣传活动、第十七个“5·12全国防灾减灾日”、“7·28唐山大地震49周年纪念日”、“11·6云南省防震减灾宣传日”、“国际减灾日”等特殊时点防震减灾科普知识宣传活动及防震减灾“六进”宣传活动次数不少于5次；继续推进“地震科普，携手同行”宣传计划，深入机关、企业、学校、社区、农村、家庭开展防震减灾宣传，提高全县社会公众防震减灾意识。
三是提升全县备震能力。收集更新全县地震应急基础数据，为地震应急处置决策提供科学依据；协同应急管理局开展地震应急第一响应人培训、地震应急检查、应急演练，促使全县地震应急备震能力增强。</t>
  </si>
  <si>
    <t>开展震情跟踪和会商</t>
  </si>
  <si>
    <t>12</t>
  </si>
  <si>
    <t>反映开展全县震情跟踪、分析、会商不少于12次。</t>
  </si>
  <si>
    <t>宏观联络员</t>
  </si>
  <si>
    <t>20</t>
  </si>
  <si>
    <t>人</t>
  </si>
  <si>
    <t>反映全县建立的宏观观测点不少于20个。</t>
  </si>
  <si>
    <t>通海升级改造地震应急指挥平台项目建设，对通海县地震应急指挥平台逐年升级改造更新，2024年提升改造地震应急指挥平台视频会商会议系统、加装1套地震会商会议系统，参加上级地震部门组织的震情趋势会商及工作安排部署，避免地震发生会四楼地震应急指挥平台系统的应急管理部门的信号与地震系统信号冲突，耽误震情会商及相关工作安排。实现震前、震中、震后信息资源整合共享、快速获取、高效处置。</t>
  </si>
  <si>
    <t>购置安装电源时序器</t>
  </si>
  <si>
    <t>2.00</t>
  </si>
  <si>
    <t>台</t>
  </si>
  <si>
    <t>反映购置安装数量完成情况。</t>
  </si>
  <si>
    <t>购置安装宝利通polyGroup550视频会议终端</t>
  </si>
  <si>
    <t>购置安装华为 S Pro 75英寸全面屏</t>
  </si>
  <si>
    <t>购置安装JusbeL-338无源会议音柱</t>
  </si>
  <si>
    <t>套</t>
  </si>
  <si>
    <t>验收通过率</t>
  </si>
  <si>
    <t>100</t>
  </si>
  <si>
    <t>反映设备购置的产品质量情况。
验收通过率=（通过验收的购置数量/购置总数量）×100%</t>
  </si>
  <si>
    <t>购置设备利用率</t>
  </si>
  <si>
    <t>反映设备利用情况。
设备利用率=（投入使用设备数/购置设备总数）×100%</t>
  </si>
  <si>
    <t>可持续影响</t>
  </si>
  <si>
    <t>设备使用年限</t>
  </si>
  <si>
    <t>年</t>
  </si>
  <si>
    <t>反映新投入设备使用年限情况</t>
  </si>
  <si>
    <t>使用人员满意度</t>
  </si>
  <si>
    <t>反映服务对象对购置设备的整体满意情况。
使用人员满意度=（对购置设备满意的人数/问卷调查所有人数）×100%</t>
  </si>
  <si>
    <t>06表</t>
  </si>
  <si>
    <t>2025年政府性基金预算支出预算表</t>
  </si>
  <si>
    <t>单位名称</t>
  </si>
  <si>
    <t>本年政府性基金预算支出</t>
  </si>
  <si>
    <t>备注说明：通海县防震减灾局2025年无政府性基金预算支出安排，故此表为空表。</t>
  </si>
  <si>
    <t>07表</t>
  </si>
  <si>
    <t>2025年政府采购预算表</t>
  </si>
  <si>
    <t>预算项目</t>
  </si>
  <si>
    <t>采购项目</t>
  </si>
  <si>
    <t>采购品目</t>
  </si>
  <si>
    <t>计量单位</t>
  </si>
  <si>
    <t>数量</t>
  </si>
  <si>
    <t>面向中小企业预留资金</t>
  </si>
  <si>
    <t>单位名称（项目名称）</t>
  </si>
  <si>
    <t>政府性基金</t>
  </si>
  <si>
    <t>国有资本经营预算资金</t>
  </si>
  <si>
    <t>单位公务用车机动车保险服务</t>
  </si>
  <si>
    <t>单位公务用车车辆维修和保养服务</t>
  </si>
  <si>
    <t>单位公务用车车辆加油、添加燃料服务</t>
  </si>
  <si>
    <t>08表</t>
  </si>
  <si>
    <t>2025年政府购买服务预算表</t>
  </si>
  <si>
    <t>政府购买服务项目</t>
  </si>
  <si>
    <t>政府购买服务指导性目录代码</t>
  </si>
  <si>
    <t>所属服务类别</t>
  </si>
  <si>
    <t>所属服务领域</t>
  </si>
  <si>
    <t>购买服务内容简述</t>
  </si>
  <si>
    <t>政府购买服务内容</t>
  </si>
  <si>
    <t>备注说明：通海县防震减灾局2025年无政府购买服务支出安排，故此表为空表。</t>
  </si>
  <si>
    <t>09-1表</t>
  </si>
  <si>
    <t>2025年对下转移支付预算表</t>
  </si>
  <si>
    <t>单位名称（项目）</t>
  </si>
  <si>
    <t>地区</t>
  </si>
  <si>
    <t>红塔区</t>
  </si>
  <si>
    <t>江川区</t>
  </si>
  <si>
    <t>澄江市</t>
  </si>
  <si>
    <t>通海县</t>
  </si>
  <si>
    <t>华宁县</t>
  </si>
  <si>
    <t>易门县</t>
  </si>
  <si>
    <t>峨山县</t>
  </si>
  <si>
    <t>新平县</t>
  </si>
  <si>
    <t>元江县</t>
  </si>
  <si>
    <t>高新区</t>
  </si>
  <si>
    <t>备注说明：通海县防震减灾局2025年无对下转移支付预算安排，故此表为空表。</t>
  </si>
  <si>
    <t>09-2表</t>
  </si>
  <si>
    <t>2025年对下转移支付绩效目标表</t>
  </si>
  <si>
    <t>10表</t>
  </si>
  <si>
    <t>2025年新增资产配置表</t>
  </si>
  <si>
    <t>资产类别</t>
  </si>
  <si>
    <t>资产分类代码.名称</t>
  </si>
  <si>
    <t>资产名称</t>
  </si>
  <si>
    <t>财政部门批复数（元）</t>
  </si>
  <si>
    <t>单价</t>
  </si>
  <si>
    <t>金额</t>
  </si>
  <si>
    <t>备注说明：通海县防震减灾局2025年无新增资产配置，故此表为空表。</t>
  </si>
  <si>
    <t>11表</t>
  </si>
  <si>
    <t>2025年上级补助项目支出预算表</t>
  </si>
  <si>
    <t>经济科目部门</t>
  </si>
  <si>
    <t>经济科目名称</t>
  </si>
  <si>
    <t>上级补助</t>
  </si>
  <si>
    <t>备注说明：通海县防震减灾局2025年无上级补助项目支出，故此表为空表。</t>
  </si>
  <si>
    <t>12表</t>
  </si>
  <si>
    <t>2025年部门项目中期规划预算表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</si>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</sst>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6">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rgb="FF000000"/>
      </right>
      <top style="thin">
        <color rgb="FF800080"/>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2" borderId="9"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0" applyNumberFormat="0" applyFill="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4" fillId="0" borderId="0" applyNumberFormat="0" applyFill="0" applyBorder="0" applyAlignment="0" applyProtection="0">
      <alignment vertical="center"/>
    </xf>
    <xf numFmtId="0" fontId="25" fillId="3" borderId="12" applyNumberFormat="0" applyAlignment="0" applyProtection="0">
      <alignment vertical="center"/>
    </xf>
    <xf numFmtId="0" fontId="26" fillId="4" borderId="13" applyNumberFormat="0" applyAlignment="0" applyProtection="0">
      <alignment vertical="center"/>
    </xf>
    <xf numFmtId="0" fontId="27" fillId="4" borderId="12" applyNumberFormat="0" applyAlignment="0" applyProtection="0">
      <alignment vertical="center"/>
    </xf>
    <xf numFmtId="0" fontId="28" fillId="5" borderId="14" applyNumberFormat="0" applyAlignment="0" applyProtection="0">
      <alignment vertical="center"/>
    </xf>
    <xf numFmtId="0" fontId="29" fillId="0" borderId="15" applyNumberFormat="0" applyFill="0" applyAlignment="0" applyProtection="0">
      <alignment vertical="center"/>
    </xf>
    <xf numFmtId="0" fontId="30" fillId="0" borderId="16"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176" fontId="3" fillId="0" borderId="1">
      <alignment horizontal="right" vertical="center"/>
    </xf>
    <xf numFmtId="49" fontId="3" fillId="0" borderId="1">
      <alignment horizontal="left" vertical="center" wrapText="1"/>
    </xf>
    <xf numFmtId="176" fontId="3" fillId="0" borderId="1">
      <alignment horizontal="right" vertical="center"/>
    </xf>
    <xf numFmtId="177" fontId="3" fillId="0" borderId="1">
      <alignment horizontal="right" vertical="center"/>
    </xf>
    <xf numFmtId="178" fontId="3" fillId="0" borderId="1">
      <alignment horizontal="right" vertical="center"/>
    </xf>
    <xf numFmtId="179" fontId="3" fillId="0" borderId="1">
      <alignment horizontal="right" vertical="center"/>
    </xf>
    <xf numFmtId="10" fontId="3" fillId="0" borderId="1">
      <alignment horizontal="right" vertical="center"/>
    </xf>
    <xf numFmtId="180" fontId="3" fillId="0" borderId="1">
      <alignment horizontal="right" vertical="center"/>
    </xf>
    <xf numFmtId="0" fontId="3" fillId="0" borderId="0">
      <alignment vertical="top"/>
      <protection locked="0"/>
    </xf>
  </cellStyleXfs>
  <cellXfs count="85">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6"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6" fontId="3" fillId="0" borderId="1" xfId="51" applyNumberFormat="1" applyFont="1" applyBorder="1">
      <alignment horizontal="right" vertical="center"/>
    </xf>
    <xf numFmtId="0" fontId="3" fillId="0" borderId="1" xfId="0" applyFont="1" applyBorder="1" applyAlignment="1">
      <alignment horizontal="center" vertical="center"/>
    </xf>
    <xf numFmtId="0" fontId="0" fillId="0" borderId="0" xfId="0" applyFont="1" applyAlignment="1">
      <alignment vertical="top"/>
    </xf>
    <xf numFmtId="49" fontId="3" fillId="0" borderId="0" xfId="50" applyNumberFormat="1" applyFont="1" applyBorder="1">
      <alignment horizontal="left" vertical="center" wrapText="1"/>
    </xf>
    <xf numFmtId="49" fontId="3" fillId="0" borderId="0" xfId="50"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5" fillId="0" borderId="1" xfId="50" applyNumberFormat="1" applyFont="1" applyBorder="1" applyAlignment="1">
      <alignment horizontal="center" vertical="center" wrapText="1"/>
    </xf>
    <xf numFmtId="49" fontId="3" fillId="0" borderId="1" xfId="50" applyNumberFormat="1" applyFont="1" applyBorder="1">
      <alignment horizontal="left" vertical="center" wrapText="1"/>
    </xf>
    <xf numFmtId="49" fontId="3" fillId="0" borderId="1" xfId="50" applyNumberFormat="1" applyFont="1" applyBorder="1" applyAlignment="1">
      <alignment horizontal="center" vertical="center" wrapText="1"/>
    </xf>
    <xf numFmtId="49" fontId="9" fillId="0" borderId="0" xfId="50" applyNumberFormat="1" applyFont="1" applyBorder="1" applyAlignment="1">
      <alignment horizontal="center" vertical="center" wrapText="1"/>
    </xf>
    <xf numFmtId="0" fontId="10" fillId="0" borderId="0" xfId="0" applyFont="1" applyBorder="1" applyAlignment="1">
      <alignment horizontal="center" vertical="center"/>
    </xf>
    <xf numFmtId="49" fontId="3" fillId="0" borderId="0" xfId="5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0" fillId="0" borderId="0" xfId="0" applyFont="1" applyBorder="1">
      <alignment vertical="top"/>
    </xf>
    <xf numFmtId="49" fontId="1" fillId="0" borderId="0" xfId="50" applyNumberFormat="1" applyFont="1" applyBorder="1" applyAlignment="1">
      <alignment horizontal="center" vertical="center" wrapText="1"/>
    </xf>
    <xf numFmtId="49" fontId="4" fillId="0" borderId="0" xfId="50" applyNumberFormat="1" applyFont="1" applyBorder="1" applyAlignment="1">
      <alignment horizontal="center" vertical="center" wrapText="1"/>
    </xf>
    <xf numFmtId="49" fontId="7" fillId="0" borderId="1" xfId="50" applyNumberFormat="1" applyFont="1" applyBorder="1" applyAlignment="1">
      <alignment horizontal="center" vertical="center" wrapText="1"/>
    </xf>
    <xf numFmtId="180" fontId="3" fillId="0" borderId="1" xfId="56" applyNumberFormat="1" applyFont="1" applyBorder="1" applyAlignment="1">
      <alignment horizontal="center" vertical="center" wrapText="1"/>
    </xf>
    <xf numFmtId="176" fontId="3" fillId="0" borderId="1" xfId="50" applyNumberFormat="1" applyFont="1" applyBorder="1" applyAlignment="1">
      <alignment horizontal="right" vertical="center" wrapText="1"/>
    </xf>
    <xf numFmtId="176" fontId="3" fillId="0" borderId="1" xfId="0" applyNumberFormat="1" applyFont="1" applyBorder="1" applyAlignment="1">
      <alignment horizontal="right" vertical="center" wrapText="1"/>
    </xf>
    <xf numFmtId="180" fontId="7" fillId="0" borderId="1" xfId="56" applyNumberFormat="1" applyFont="1" applyBorder="1" applyAlignment="1">
      <alignment horizontal="center" vertical="center" wrapText="1"/>
    </xf>
    <xf numFmtId="49" fontId="11" fillId="0" borderId="0" xfId="50" applyNumberFormat="1" applyFont="1" applyBorder="1" applyAlignment="1">
      <alignment horizontal="right" vertical="center" wrapText="1"/>
    </xf>
    <xf numFmtId="0" fontId="3" fillId="0" borderId="1" xfId="50" applyNumberFormat="1" applyFont="1" applyBorder="1">
      <alignment horizontal="left" vertical="center" wrapText="1"/>
    </xf>
    <xf numFmtId="176" fontId="3" fillId="0" borderId="1" xfId="50" applyNumberFormat="1" applyFont="1" applyBorder="1" applyAlignment="1">
      <alignment horizontal="center" vertical="center" wrapText="1"/>
    </xf>
    <xf numFmtId="49" fontId="12" fillId="0" borderId="0" xfId="50" applyNumberFormat="1" applyFont="1" applyBorder="1" applyAlignment="1">
      <alignment horizontal="center" vertical="center" wrapText="1"/>
    </xf>
    <xf numFmtId="180"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7" fillId="0" borderId="1" xfId="0" applyFont="1" applyBorder="1" applyAlignment="1">
      <alignment horizontal="center" vertical="center"/>
    </xf>
    <xf numFmtId="0" fontId="3" fillId="0" borderId="1" xfId="0" applyFont="1" applyBorder="1" applyAlignment="1">
      <alignment horizontal="center" vertical="center" wrapText="1"/>
    </xf>
    <xf numFmtId="176" fontId="3" fillId="0" borderId="1" xfId="0" applyNumberFormat="1" applyFont="1" applyBorder="1" applyAlignment="1">
      <alignment horizontal="right" vertical="center"/>
    </xf>
    <xf numFmtId="49" fontId="7" fillId="0" borderId="2" xfId="50" applyNumberFormat="1" applyFont="1" applyBorder="1" applyAlignment="1">
      <alignment horizontal="center" vertical="center" wrapText="1"/>
    </xf>
    <xf numFmtId="49" fontId="7" fillId="0" borderId="3" xfId="50" applyNumberFormat="1" applyFont="1" applyBorder="1" applyAlignment="1">
      <alignment horizontal="center" vertical="center" wrapText="1"/>
    </xf>
    <xf numFmtId="180" fontId="3" fillId="0" borderId="3" xfId="56" applyNumberFormat="1" applyFont="1" applyBorder="1" applyAlignment="1">
      <alignment horizontal="center" vertical="center" wrapText="1"/>
    </xf>
    <xf numFmtId="0" fontId="0" fillId="0" borderId="3" xfId="0" applyFont="1" applyBorder="1">
      <alignment vertical="top"/>
    </xf>
    <xf numFmtId="49" fontId="3" fillId="0" borderId="3" xfId="50" applyNumberFormat="1" applyFont="1" applyBorder="1" applyAlignment="1">
      <alignment horizontal="left" vertical="center" wrapText="1" indent="1"/>
    </xf>
    <xf numFmtId="49" fontId="3" fillId="0" borderId="3" xfId="50" applyNumberFormat="1" applyFont="1" applyBorder="1">
      <alignment horizontal="left" vertical="center" wrapText="1"/>
    </xf>
    <xf numFmtId="176" fontId="3" fillId="0" borderId="1" xfId="0" applyNumberFormat="1" applyFont="1" applyBorder="1" applyAlignment="1">
      <alignment horizontal="left" vertical="center" wrapText="1"/>
    </xf>
    <xf numFmtId="176" fontId="3" fillId="0" borderId="1" xfId="50" applyNumberFormat="1" applyFont="1" applyBorder="1">
      <alignment horizontal="left" vertical="center" wrapText="1"/>
    </xf>
    <xf numFmtId="49" fontId="3" fillId="0" borderId="4" xfId="50" applyNumberFormat="1" applyFont="1" applyBorder="1">
      <alignment horizontal="left" vertical="center" wrapText="1"/>
    </xf>
    <xf numFmtId="49" fontId="3" fillId="0" borderId="1" xfId="50" applyNumberFormat="1" applyFont="1" applyBorder="1" applyAlignment="1">
      <alignment horizontal="left" vertical="center" wrapText="1" indent="1"/>
    </xf>
    <xf numFmtId="0" fontId="12" fillId="0" borderId="0" xfId="0" applyFont="1" applyAlignment="1">
      <alignment horizontal="center" vertical="center"/>
    </xf>
    <xf numFmtId="0" fontId="8" fillId="0" borderId="0" xfId="0" applyFont="1" applyAlignment="1"/>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left" vertical="center" indent="1"/>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14" fillId="0" borderId="0" xfId="0" applyFont="1" applyAlignment="1">
      <alignment horizontal="center" vertical="center"/>
    </xf>
    <xf numFmtId="0" fontId="3" fillId="0" borderId="6" xfId="0" applyFont="1" applyBorder="1" applyAlignment="1">
      <alignment horizontal="left" vertical="center"/>
    </xf>
    <xf numFmtId="0" fontId="11" fillId="0" borderId="6" xfId="0" applyFont="1" applyBorder="1" applyAlignment="1">
      <alignment horizontal="center" vertical="center"/>
    </xf>
    <xf numFmtId="176" fontId="11" fillId="0" borderId="1" xfId="0" applyNumberFormat="1" applyFont="1" applyBorder="1" applyAlignment="1">
      <alignment horizontal="right" vertical="center"/>
    </xf>
    <xf numFmtId="0" fontId="11" fillId="0" borderId="1" xfId="0" applyFont="1" applyBorder="1" applyAlignment="1">
      <alignment horizontal="center"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8" fillId="0" borderId="5" xfId="0" applyFont="1" applyBorder="1" applyAlignment="1">
      <alignment horizontal="center" vertical="center"/>
    </xf>
    <xf numFmtId="0" fontId="15" fillId="0" borderId="7" xfId="0" applyFont="1" applyBorder="1" applyAlignment="1">
      <alignment horizontal="center" vertical="center" wrapText="1"/>
    </xf>
    <xf numFmtId="0" fontId="7" fillId="0" borderId="8" xfId="0" applyFont="1" applyBorder="1" applyAlignment="1">
      <alignment horizontal="center" vertical="center"/>
    </xf>
    <xf numFmtId="0" fontId="15" fillId="0" borderId="8" xfId="0" applyFont="1" applyBorder="1" applyAlignment="1">
      <alignment horizontal="center"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1"/>
  <sheetViews>
    <sheetView showZeros="0" workbookViewId="0">
      <pane ySplit="1" topLeftCell="A2" activePane="bottomLeft" state="frozen"/>
      <selection/>
      <selection pane="bottomLeft" activeCell="A1" sqref="A1"/>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5" t="str">
        <f>"单位名称："&amp;"通海县防震减灾局"</f>
        <v>单位名称：通海县防震减灾局</v>
      </c>
      <c r="B4" s="5"/>
      <c r="C4" s="74"/>
      <c r="D4" s="6" t="s">
        <v>2</v>
      </c>
    </row>
    <row r="5" ht="22.5" customHeight="1" spans="1:4">
      <c r="A5" s="8" t="s">
        <v>3</v>
      </c>
      <c r="B5" s="8"/>
      <c r="C5" s="8" t="s">
        <v>4</v>
      </c>
      <c r="D5" s="8"/>
    </row>
    <row r="6" ht="18.75" customHeight="1" spans="1:4">
      <c r="A6" s="8" t="s">
        <v>5</v>
      </c>
      <c r="B6" s="8" t="s">
        <v>6</v>
      </c>
      <c r="C6" s="8" t="s">
        <v>7</v>
      </c>
      <c r="D6" s="8" t="s">
        <v>6</v>
      </c>
    </row>
    <row r="7" ht="18.75" customHeight="1" spans="1:4">
      <c r="A7" s="8"/>
      <c r="B7" s="8"/>
      <c r="C7" s="8"/>
      <c r="D7" s="8"/>
    </row>
    <row r="8" ht="22.5" customHeight="1" spans="1:4">
      <c r="A8" s="15" t="s">
        <v>8</v>
      </c>
      <c r="B8" s="17">
        <v>172.985493</v>
      </c>
      <c r="C8" s="15" t="str">
        <f>"一"&amp;"、"&amp;"社会保障和就业支出"</f>
        <v>一、社会保障和就业支出</v>
      </c>
      <c r="D8" s="17">
        <v>18.084096</v>
      </c>
    </row>
    <row r="9" ht="22.5" customHeight="1" spans="1:4">
      <c r="A9" s="15" t="s">
        <v>9</v>
      </c>
      <c r="B9" s="17"/>
      <c r="C9" s="15" t="str">
        <f>"二"&amp;"、"&amp;"卫生健康支出"</f>
        <v>二、卫生健康支出</v>
      </c>
      <c r="D9" s="17">
        <v>12.333141</v>
      </c>
    </row>
    <row r="10" ht="22.5" customHeight="1" spans="1:4">
      <c r="A10" s="15" t="s">
        <v>10</v>
      </c>
      <c r="B10" s="17"/>
      <c r="C10" s="15" t="str">
        <f>"三"&amp;"、"&amp;"住房保障支出"</f>
        <v>三、住房保障支出</v>
      </c>
      <c r="D10" s="17">
        <v>10.08</v>
      </c>
    </row>
    <row r="11" ht="22.5" customHeight="1" spans="1:4">
      <c r="A11" s="15" t="s">
        <v>11</v>
      </c>
      <c r="B11" s="17"/>
      <c r="C11" s="15" t="str">
        <f>"四"&amp;"、"&amp;"灾害防治及应急管理支出"</f>
        <v>四、灾害防治及应急管理支出</v>
      </c>
      <c r="D11" s="17">
        <v>134.988256</v>
      </c>
    </row>
    <row r="12" ht="22.5" customHeight="1" spans="1:4">
      <c r="A12" s="15" t="s">
        <v>12</v>
      </c>
      <c r="B12" s="17">
        <v>2.5</v>
      </c>
      <c r="C12" s="15"/>
      <c r="D12" s="17"/>
    </row>
    <row r="13" ht="22.5" customHeight="1" spans="1:4">
      <c r="A13" s="15" t="s">
        <v>13</v>
      </c>
      <c r="B13" s="17"/>
      <c r="C13" s="15"/>
      <c r="D13" s="17"/>
    </row>
    <row r="14" ht="22.5" customHeight="1" spans="1:4">
      <c r="A14" s="15" t="s">
        <v>14</v>
      </c>
      <c r="B14" s="17"/>
      <c r="C14" s="15"/>
      <c r="D14" s="17"/>
    </row>
    <row r="15" ht="22.5" customHeight="1" spans="1:4">
      <c r="A15" s="15" t="s">
        <v>15</v>
      </c>
      <c r="B15" s="17"/>
      <c r="C15" s="15"/>
      <c r="D15" s="17"/>
    </row>
    <row r="16" ht="22.5" customHeight="1" spans="1:4">
      <c r="A16" s="75" t="s">
        <v>16</v>
      </c>
      <c r="B16" s="17"/>
      <c r="C16" s="78"/>
      <c r="D16" s="17"/>
    </row>
    <row r="17" ht="22.5" customHeight="1" spans="1:4">
      <c r="A17" s="75" t="s">
        <v>17</v>
      </c>
      <c r="B17" s="17">
        <v>2.5</v>
      </c>
      <c r="C17" s="78"/>
      <c r="D17" s="17"/>
    </row>
    <row r="18" ht="22.5" customHeight="1" spans="1:4">
      <c r="A18" s="75"/>
      <c r="B18" s="17"/>
      <c r="C18" s="78"/>
      <c r="D18" s="17"/>
    </row>
    <row r="19" ht="22.5" customHeight="1" spans="1:4">
      <c r="A19" s="76" t="s">
        <v>18</v>
      </c>
      <c r="B19" s="77">
        <v>175.485493</v>
      </c>
      <c r="C19" s="78" t="s">
        <v>19</v>
      </c>
      <c r="D19" s="77">
        <v>175.485493</v>
      </c>
    </row>
    <row r="20" ht="22.5" customHeight="1" spans="1:4">
      <c r="A20" s="75" t="s">
        <v>20</v>
      </c>
      <c r="B20" s="17"/>
      <c r="C20" s="15" t="s">
        <v>21</v>
      </c>
      <c r="D20" s="49"/>
    </row>
    <row r="21" ht="22.5" customHeight="1" spans="1:4">
      <c r="A21" s="76" t="s">
        <v>22</v>
      </c>
      <c r="B21" s="77">
        <v>175.485493</v>
      </c>
      <c r="C21" s="78" t="s">
        <v>23</v>
      </c>
      <c r="D21" s="77">
        <v>175.485493</v>
      </c>
    </row>
  </sheetData>
  <mergeCells count="8">
    <mergeCell ref="A3:D3"/>
    <mergeCell ref="A4:B4"/>
    <mergeCell ref="A5:B5"/>
    <mergeCell ref="C5:D5"/>
    <mergeCell ref="A6:A7"/>
    <mergeCell ref="B6:B7"/>
    <mergeCell ref="C6:C7"/>
    <mergeCell ref="D6:D7"/>
  </mergeCells>
  <pageMargins left="0.75" right="0.75" top="1" bottom="1" header="0.5" footer="0.5"/>
  <pageSetup paperSize="1" scale="86" pageOrder="overThenDown"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pane ySplit="1" topLeftCell="A2" activePane="bottomLeft" state="frozen"/>
      <selection/>
      <selection pane="bottomLeft" activeCell="H18" sqref="H18"/>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customHeight="1" spans="1:6">
      <c r="A1" s="1"/>
      <c r="B1" s="1"/>
      <c r="C1" s="1"/>
      <c r="D1" s="1"/>
      <c r="E1" s="1"/>
      <c r="F1" s="1"/>
    </row>
    <row r="2" ht="18.75" customHeight="1" spans="1:6">
      <c r="A2" s="2"/>
      <c r="B2" s="2"/>
      <c r="C2" s="2"/>
      <c r="D2" s="2"/>
      <c r="E2" s="2"/>
      <c r="F2" s="43" t="s">
        <v>321</v>
      </c>
    </row>
    <row r="3" ht="37.5" customHeight="1" spans="1:6">
      <c r="A3" s="4" t="s">
        <v>322</v>
      </c>
      <c r="B3" s="4"/>
      <c r="C3" s="4"/>
      <c r="D3" s="4"/>
      <c r="E3" s="4"/>
      <c r="F3" s="4"/>
    </row>
    <row r="4" ht="18.75" customHeight="1" spans="1:6">
      <c r="A4" s="44" t="str">
        <f>"单位名称："&amp;"通海县防震减灾局"</f>
        <v>单位名称：通海县防震减灾局</v>
      </c>
      <c r="B4" s="44"/>
      <c r="C4" s="44"/>
      <c r="D4" s="45"/>
      <c r="E4" s="45"/>
      <c r="F4" s="46" t="s">
        <v>26</v>
      </c>
    </row>
    <row r="5" ht="18.75" customHeight="1" spans="1:6">
      <c r="A5" s="13" t="s">
        <v>323</v>
      </c>
      <c r="B5" s="13" t="s">
        <v>56</v>
      </c>
      <c r="C5" s="13" t="s">
        <v>57</v>
      </c>
      <c r="D5" s="47" t="s">
        <v>324</v>
      </c>
      <c r="E5" s="47"/>
      <c r="F5" s="47"/>
    </row>
    <row r="6" ht="18.75" customHeight="1" spans="1:6">
      <c r="A6" s="13" t="s">
        <v>56</v>
      </c>
      <c r="B6" s="13" t="s">
        <v>56</v>
      </c>
      <c r="C6" s="13" t="s">
        <v>57</v>
      </c>
      <c r="D6" s="47" t="s">
        <v>31</v>
      </c>
      <c r="E6" s="47" t="s">
        <v>59</v>
      </c>
      <c r="F6" s="47" t="s">
        <v>60</v>
      </c>
    </row>
    <row r="7" ht="18.75" customHeight="1" spans="1:6">
      <c r="A7" s="14" t="s">
        <v>42</v>
      </c>
      <c r="B7" s="14"/>
      <c r="C7" s="14" t="s">
        <v>43</v>
      </c>
      <c r="D7" s="14" t="s">
        <v>45</v>
      </c>
      <c r="E7" s="14" t="s">
        <v>46</v>
      </c>
      <c r="F7" s="14" t="s">
        <v>47</v>
      </c>
    </row>
    <row r="8" ht="20.25" customHeight="1" spans="1:6">
      <c r="A8" s="16"/>
      <c r="B8" s="16"/>
      <c r="C8" s="16"/>
      <c r="D8" s="17"/>
      <c r="E8" s="17"/>
      <c r="F8" s="17"/>
    </row>
    <row r="9" ht="20.25" customHeight="1" spans="1:6">
      <c r="A9" s="48" t="s">
        <v>103</v>
      </c>
      <c r="B9" s="48"/>
      <c r="C9" s="48"/>
      <c r="D9" s="49"/>
      <c r="E9" s="49"/>
      <c r="F9" s="49"/>
    </row>
    <row r="10" ht="27" customHeight="1" spans="1:6">
      <c r="A10" s="19" t="s">
        <v>325</v>
      </c>
      <c r="B10" s="19"/>
      <c r="C10" s="19"/>
      <c r="D10" s="19"/>
      <c r="E10" s="19"/>
      <c r="F10" s="19"/>
    </row>
  </sheetData>
  <mergeCells count="8">
    <mergeCell ref="A3:F3"/>
    <mergeCell ref="A4:C4"/>
    <mergeCell ref="D5:F5"/>
    <mergeCell ref="A9:C9"/>
    <mergeCell ref="A10:F10"/>
    <mergeCell ref="A5:A6"/>
    <mergeCell ref="B5:B6"/>
    <mergeCell ref="C5:C6"/>
  </mergeCells>
  <pageMargins left="0.75" right="0.75" top="1" bottom="1" header="0.5" footer="0.5"/>
  <pageSetup paperSize="1" scale="89" pageOrder="overThenDown"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3"/>
  <sheetViews>
    <sheetView showZeros="0" workbookViewId="0">
      <pane ySplit="1" topLeftCell="A2" activePane="bottomLeft" state="frozen"/>
      <selection/>
      <selection pane="bottomLeft" activeCell="I26" sqref="I26"/>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s="30" customFormat="1" customHeight="1" spans="1:17">
      <c r="A1" s="31"/>
      <c r="B1" s="31"/>
      <c r="C1" s="31"/>
      <c r="D1" s="31"/>
      <c r="E1" s="31"/>
      <c r="F1" s="31"/>
      <c r="G1" s="31"/>
      <c r="H1" s="31"/>
      <c r="I1" s="31"/>
      <c r="J1" s="31"/>
      <c r="K1" s="31"/>
      <c r="L1" s="31"/>
      <c r="M1" s="31"/>
      <c r="N1" s="31"/>
      <c r="O1" s="31"/>
      <c r="P1" s="31"/>
      <c r="Q1" s="31"/>
    </row>
    <row r="2" customHeight="1" spans="1:17">
      <c r="A2" s="38"/>
      <c r="B2" s="38"/>
      <c r="C2" s="38"/>
      <c r="D2" s="38"/>
      <c r="E2" s="38"/>
      <c r="F2" s="38"/>
      <c r="G2" s="38"/>
      <c r="H2" s="38"/>
      <c r="I2" s="38"/>
      <c r="J2" s="38"/>
      <c r="K2" s="38"/>
      <c r="L2" s="38"/>
      <c r="M2" s="38"/>
      <c r="N2" s="38"/>
      <c r="O2" s="38"/>
      <c r="P2" s="38"/>
      <c r="Q2" s="21" t="s">
        <v>326</v>
      </c>
    </row>
    <row r="3" ht="45" customHeight="1" spans="1:17">
      <c r="A3" s="32" t="s">
        <v>327</v>
      </c>
      <c r="B3" s="32"/>
      <c r="C3" s="32"/>
      <c r="D3" s="32"/>
      <c r="E3" s="32"/>
      <c r="F3" s="32"/>
      <c r="G3" s="32"/>
      <c r="H3" s="32"/>
      <c r="I3" s="32"/>
      <c r="J3" s="32"/>
      <c r="K3" s="32"/>
      <c r="L3" s="32"/>
      <c r="M3" s="32"/>
      <c r="N3" s="41"/>
      <c r="O3" s="41"/>
      <c r="P3" s="41"/>
      <c r="Q3" s="41"/>
    </row>
    <row r="4" ht="20.25" customHeight="1" spans="1:17">
      <c r="A4" s="20" t="str">
        <f>"单位名称："&amp;"通海县防震减灾局"</f>
        <v>单位名称：通海县防震减灾局</v>
      </c>
      <c r="B4" s="20"/>
      <c r="C4" s="20"/>
      <c r="D4" s="20"/>
      <c r="E4" s="20"/>
      <c r="F4" s="20"/>
      <c r="G4" s="20"/>
      <c r="H4" s="20"/>
      <c r="I4" s="20"/>
      <c r="J4" s="20"/>
      <c r="K4" s="20"/>
      <c r="L4" s="20"/>
      <c r="M4" s="20"/>
      <c r="N4" s="20"/>
      <c r="O4" s="20"/>
      <c r="P4" s="20"/>
      <c r="Q4" s="21" t="s">
        <v>26</v>
      </c>
    </row>
    <row r="5" ht="20.25" customHeight="1" spans="1:17">
      <c r="A5" s="23" t="s">
        <v>328</v>
      </c>
      <c r="B5" s="23" t="s">
        <v>329</v>
      </c>
      <c r="C5" s="23" t="s">
        <v>330</v>
      </c>
      <c r="D5" s="23" t="s">
        <v>331</v>
      </c>
      <c r="E5" s="23" t="s">
        <v>332</v>
      </c>
      <c r="F5" s="23" t="s">
        <v>333</v>
      </c>
      <c r="G5" s="23" t="s">
        <v>139</v>
      </c>
      <c r="H5" s="23"/>
      <c r="I5" s="23"/>
      <c r="J5" s="23"/>
      <c r="K5" s="23"/>
      <c r="L5" s="23"/>
      <c r="M5" s="23"/>
      <c r="N5" s="23"/>
      <c r="O5" s="23"/>
      <c r="P5" s="23"/>
      <c r="Q5" s="23"/>
    </row>
    <row r="6" ht="20.25" customHeight="1" spans="1:17">
      <c r="A6" s="23" t="s">
        <v>334</v>
      </c>
      <c r="B6" s="23" t="s">
        <v>329</v>
      </c>
      <c r="C6" s="23" t="s">
        <v>330</v>
      </c>
      <c r="D6" s="23" t="s">
        <v>331</v>
      </c>
      <c r="E6" s="23" t="s">
        <v>332</v>
      </c>
      <c r="F6" s="23" t="s">
        <v>333</v>
      </c>
      <c r="G6" s="23" t="s">
        <v>29</v>
      </c>
      <c r="H6" s="23" t="s">
        <v>32</v>
      </c>
      <c r="I6" s="23" t="s">
        <v>335</v>
      </c>
      <c r="J6" s="23" t="s">
        <v>336</v>
      </c>
      <c r="K6" s="23" t="s">
        <v>35</v>
      </c>
      <c r="L6" s="23" t="s">
        <v>36</v>
      </c>
      <c r="M6" s="23" t="s">
        <v>36</v>
      </c>
      <c r="N6" s="23"/>
      <c r="O6" s="23"/>
      <c r="P6" s="23"/>
      <c r="Q6" s="23"/>
    </row>
    <row r="7" ht="32.4" customHeight="1" spans="1:17">
      <c r="A7" s="23"/>
      <c r="B7" s="23"/>
      <c r="C7" s="23"/>
      <c r="D7" s="23"/>
      <c r="E7" s="23"/>
      <c r="F7" s="23"/>
      <c r="G7" s="23"/>
      <c r="H7" s="23" t="s">
        <v>31</v>
      </c>
      <c r="I7" s="23"/>
      <c r="J7" s="23"/>
      <c r="K7" s="23"/>
      <c r="L7" s="23" t="s">
        <v>31</v>
      </c>
      <c r="M7" s="23" t="s">
        <v>37</v>
      </c>
      <c r="N7" s="23" t="s">
        <v>38</v>
      </c>
      <c r="O7" s="42" t="s">
        <v>39</v>
      </c>
      <c r="P7" s="42" t="s">
        <v>40</v>
      </c>
      <c r="Q7" s="42" t="s">
        <v>41</v>
      </c>
    </row>
    <row r="8" ht="20.25" customHeight="1" spans="1:17">
      <c r="A8" s="34">
        <v>1</v>
      </c>
      <c r="B8" s="34">
        <v>2</v>
      </c>
      <c r="C8" s="34">
        <v>3</v>
      </c>
      <c r="D8" s="34">
        <v>4</v>
      </c>
      <c r="E8" s="34">
        <v>5</v>
      </c>
      <c r="F8" s="34">
        <v>6</v>
      </c>
      <c r="G8" s="34">
        <v>7</v>
      </c>
      <c r="H8" s="34">
        <v>8</v>
      </c>
      <c r="I8" s="34">
        <v>9</v>
      </c>
      <c r="J8" s="34">
        <v>10</v>
      </c>
      <c r="K8" s="34">
        <v>11</v>
      </c>
      <c r="L8" s="34">
        <v>12</v>
      </c>
      <c r="M8" s="34">
        <v>13</v>
      </c>
      <c r="N8" s="34">
        <v>14</v>
      </c>
      <c r="O8" s="34">
        <v>15</v>
      </c>
      <c r="P8" s="34">
        <v>16</v>
      </c>
      <c r="Q8" s="34">
        <v>17</v>
      </c>
    </row>
    <row r="9" ht="20.25" customHeight="1" spans="1:17">
      <c r="A9" s="39" t="s">
        <v>174</v>
      </c>
      <c r="B9" s="24"/>
      <c r="C9" s="24"/>
      <c r="D9" s="35"/>
      <c r="E9" s="35"/>
      <c r="F9" s="35">
        <v>1.6</v>
      </c>
      <c r="G9" s="35">
        <v>1.6</v>
      </c>
      <c r="H9" s="35">
        <v>1.6</v>
      </c>
      <c r="I9" s="35"/>
      <c r="J9" s="36"/>
      <c r="K9" s="36"/>
      <c r="L9" s="35"/>
      <c r="M9" s="35"/>
      <c r="N9" s="35"/>
      <c r="O9" s="35"/>
      <c r="P9" s="35"/>
      <c r="Q9" s="35"/>
    </row>
    <row r="10" ht="20.25" customHeight="1" spans="1:17">
      <c r="A10" s="24"/>
      <c r="B10" s="24" t="s">
        <v>337</v>
      </c>
      <c r="C10" s="24" t="str">
        <f>"C1804010201"&amp;"  "&amp;"机动车保险服务"</f>
        <v>C1804010201  机动车保险服务</v>
      </c>
      <c r="D10" s="40" t="s">
        <v>317</v>
      </c>
      <c r="E10" s="25">
        <v>1</v>
      </c>
      <c r="F10" s="35">
        <v>0.3</v>
      </c>
      <c r="G10" s="35">
        <v>0.3</v>
      </c>
      <c r="H10" s="36">
        <v>0.3</v>
      </c>
      <c r="I10" s="36"/>
      <c r="J10" s="36"/>
      <c r="K10" s="36"/>
      <c r="L10" s="35"/>
      <c r="M10" s="35"/>
      <c r="N10" s="35"/>
      <c r="O10" s="35"/>
      <c r="P10" s="35"/>
      <c r="Q10" s="35"/>
    </row>
    <row r="11" ht="20.25" customHeight="1" spans="1:17">
      <c r="A11" s="24"/>
      <c r="B11" s="24" t="s">
        <v>338</v>
      </c>
      <c r="C11" s="24" t="str">
        <f>"C23120301"&amp;"  "&amp;"车辆维修和保养服务"</f>
        <v>C23120301  车辆维修和保养服务</v>
      </c>
      <c r="D11" s="40" t="s">
        <v>317</v>
      </c>
      <c r="E11" s="25">
        <v>1</v>
      </c>
      <c r="F11" s="35">
        <v>0.3</v>
      </c>
      <c r="G11" s="35">
        <v>0.3</v>
      </c>
      <c r="H11" s="36">
        <v>0.3</v>
      </c>
      <c r="I11" s="36"/>
      <c r="J11" s="36"/>
      <c r="K11" s="36"/>
      <c r="L11" s="35"/>
      <c r="M11" s="35"/>
      <c r="N11" s="35"/>
      <c r="O11" s="35"/>
      <c r="P11" s="35"/>
      <c r="Q11" s="35"/>
    </row>
    <row r="12" ht="20.25" customHeight="1" spans="1:17">
      <c r="A12" s="24"/>
      <c r="B12" s="24" t="s">
        <v>339</v>
      </c>
      <c r="C12" s="24" t="str">
        <f>"C23120302"&amp;"  "&amp;"车辆加油、添加燃料服务"</f>
        <v>C23120302  车辆加油、添加燃料服务</v>
      </c>
      <c r="D12" s="40" t="s">
        <v>317</v>
      </c>
      <c r="E12" s="25">
        <v>1</v>
      </c>
      <c r="F12" s="35">
        <v>1</v>
      </c>
      <c r="G12" s="35">
        <v>1</v>
      </c>
      <c r="H12" s="36">
        <v>1</v>
      </c>
      <c r="I12" s="36"/>
      <c r="J12" s="36"/>
      <c r="K12" s="36"/>
      <c r="L12" s="35"/>
      <c r="M12" s="35"/>
      <c r="N12" s="35"/>
      <c r="O12" s="35"/>
      <c r="P12" s="35"/>
      <c r="Q12" s="35"/>
    </row>
    <row r="13" ht="20.25" customHeight="1" spans="1:17">
      <c r="A13" s="25" t="s">
        <v>29</v>
      </c>
      <c r="B13" s="25"/>
      <c r="C13" s="25"/>
      <c r="D13" s="40"/>
      <c r="E13" s="40"/>
      <c r="F13" s="35">
        <v>1.6</v>
      </c>
      <c r="G13" s="35">
        <v>1.6</v>
      </c>
      <c r="H13" s="35">
        <v>1.6</v>
      </c>
      <c r="I13" s="35"/>
      <c r="J13" s="35"/>
      <c r="K13" s="35"/>
      <c r="L13" s="35"/>
      <c r="M13" s="35"/>
      <c r="N13" s="35"/>
      <c r="O13" s="35"/>
      <c r="P13" s="35"/>
      <c r="Q13" s="35"/>
    </row>
  </sheetData>
  <mergeCells count="17">
    <mergeCell ref="A2:M2"/>
    <mergeCell ref="A3:Q3"/>
    <mergeCell ref="A4:M4"/>
    <mergeCell ref="G5:Q5"/>
    <mergeCell ref="L6:Q6"/>
    <mergeCell ref="A13:E13"/>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scale="38" pageOrder="overThenDown"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2"/>
  <sheetViews>
    <sheetView showZeros="0" workbookViewId="0">
      <pane ySplit="1" topLeftCell="A2" activePane="bottomLeft" state="frozen"/>
      <selection/>
      <selection pane="bottomLeft" activeCell="B20" sqref="B20"/>
    </sheetView>
  </sheetViews>
  <sheetFormatPr defaultColWidth="8.85" defaultRowHeight="15" customHeight="1"/>
  <cols>
    <col min="1" max="1" width="35.1333333333333" customWidth="1"/>
    <col min="2" max="2" width="28.2833333333333" customWidth="1"/>
    <col min="3" max="6" width="28.4166666666667" customWidth="1"/>
    <col min="7" max="7" width="16.2833333333333" customWidth="1"/>
    <col min="8" max="12" width="16.4166666666667" customWidth="1"/>
    <col min="13" max="17" width="16.2833333333333" customWidth="1"/>
  </cols>
  <sheetData>
    <row r="1" s="30" customFormat="1" customHeight="1" spans="1:17">
      <c r="A1" s="31"/>
      <c r="B1" s="31"/>
      <c r="C1" s="31"/>
      <c r="D1" s="31"/>
      <c r="E1" s="31"/>
      <c r="F1" s="31"/>
      <c r="G1" s="31"/>
      <c r="H1" s="31"/>
      <c r="I1" s="31"/>
      <c r="J1" s="31"/>
      <c r="K1" s="31"/>
      <c r="L1" s="31"/>
      <c r="M1" s="31"/>
      <c r="N1" s="31"/>
      <c r="O1" s="31"/>
      <c r="P1" s="31"/>
      <c r="Q1" s="31"/>
    </row>
    <row r="2" customHeight="1" spans="1:17">
      <c r="A2" s="21"/>
      <c r="B2" s="21"/>
      <c r="C2" s="21"/>
      <c r="D2" s="21"/>
      <c r="E2" s="21"/>
      <c r="F2" s="21"/>
      <c r="G2" s="21"/>
      <c r="H2" s="21"/>
      <c r="I2" s="21"/>
      <c r="J2" s="21"/>
      <c r="K2" s="21"/>
      <c r="L2" s="21"/>
      <c r="M2" s="21"/>
      <c r="N2" s="21"/>
      <c r="O2" s="21"/>
      <c r="P2" s="21"/>
      <c r="Q2" s="21" t="s">
        <v>340</v>
      </c>
    </row>
    <row r="3" ht="45" customHeight="1" spans="1:17">
      <c r="A3" s="32" t="s">
        <v>341</v>
      </c>
      <c r="B3" s="32"/>
      <c r="C3" s="32"/>
      <c r="D3" s="32"/>
      <c r="E3" s="32"/>
      <c r="F3" s="32"/>
      <c r="G3" s="32"/>
      <c r="H3" s="32"/>
      <c r="I3" s="32"/>
      <c r="J3" s="32"/>
      <c r="K3" s="32"/>
      <c r="L3" s="32"/>
      <c r="M3" s="32"/>
      <c r="N3" s="32"/>
      <c r="O3" s="32"/>
      <c r="P3" s="32"/>
      <c r="Q3" s="32"/>
    </row>
    <row r="4" ht="20.25" customHeight="1" spans="1:17">
      <c r="A4" s="20" t="str">
        <f>"单位名称："&amp;"通海县防震减灾局"</f>
        <v>单位名称：通海县防震减灾局</v>
      </c>
      <c r="B4" s="20"/>
      <c r="C4" s="20"/>
      <c r="D4" s="20"/>
      <c r="E4" s="20"/>
      <c r="F4" s="20"/>
      <c r="G4" s="20"/>
      <c r="H4" s="20"/>
      <c r="I4" s="20"/>
      <c r="J4" s="20"/>
      <c r="K4" s="20"/>
      <c r="L4" s="21"/>
      <c r="M4" s="21"/>
      <c r="N4" s="21"/>
      <c r="O4" s="21"/>
      <c r="P4" s="21"/>
      <c r="Q4" s="21" t="s">
        <v>26</v>
      </c>
    </row>
    <row r="5" ht="27.15" customHeight="1" spans="1:17">
      <c r="A5" s="33" t="s">
        <v>328</v>
      </c>
      <c r="B5" s="33" t="s">
        <v>342</v>
      </c>
      <c r="C5" s="33" t="s">
        <v>343</v>
      </c>
      <c r="D5" s="33" t="s">
        <v>344</v>
      </c>
      <c r="E5" s="33" t="s">
        <v>345</v>
      </c>
      <c r="F5" s="33" t="s">
        <v>346</v>
      </c>
      <c r="G5" s="33" t="s">
        <v>139</v>
      </c>
      <c r="H5" s="33"/>
      <c r="I5" s="33"/>
      <c r="J5" s="33"/>
      <c r="K5" s="33"/>
      <c r="L5" s="33"/>
      <c r="M5" s="33"/>
      <c r="N5" s="33"/>
      <c r="O5" s="33"/>
      <c r="P5" s="33"/>
      <c r="Q5" s="33"/>
    </row>
    <row r="6" ht="23.4" customHeight="1" spans="1:17">
      <c r="A6" s="33" t="s">
        <v>334</v>
      </c>
      <c r="B6" s="33"/>
      <c r="C6" s="33" t="s">
        <v>343</v>
      </c>
      <c r="D6" s="33" t="s">
        <v>344</v>
      </c>
      <c r="E6" s="33" t="s">
        <v>345</v>
      </c>
      <c r="F6" s="33" t="s">
        <v>347</v>
      </c>
      <c r="G6" s="33" t="s">
        <v>29</v>
      </c>
      <c r="H6" s="33" t="s">
        <v>32</v>
      </c>
      <c r="I6" s="33" t="s">
        <v>335</v>
      </c>
      <c r="J6" s="33" t="s">
        <v>336</v>
      </c>
      <c r="K6" s="33" t="s">
        <v>35</v>
      </c>
      <c r="L6" s="33" t="s">
        <v>36</v>
      </c>
      <c r="M6" s="33"/>
      <c r="N6" s="33"/>
      <c r="O6" s="33"/>
      <c r="P6" s="33"/>
      <c r="Q6" s="33"/>
    </row>
    <row r="7" ht="28.65" customHeight="1" spans="1:17">
      <c r="A7" s="33"/>
      <c r="B7" s="33"/>
      <c r="C7" s="33"/>
      <c r="D7" s="33"/>
      <c r="E7" s="33"/>
      <c r="F7" s="33"/>
      <c r="G7" s="33"/>
      <c r="H7" s="33" t="s">
        <v>31</v>
      </c>
      <c r="I7" s="33"/>
      <c r="J7" s="33"/>
      <c r="K7" s="33"/>
      <c r="L7" s="33" t="s">
        <v>31</v>
      </c>
      <c r="M7" s="33" t="s">
        <v>37</v>
      </c>
      <c r="N7" s="33" t="s">
        <v>38</v>
      </c>
      <c r="O7" s="37" t="s">
        <v>39</v>
      </c>
      <c r="P7" s="37" t="s">
        <v>40</v>
      </c>
      <c r="Q7" s="37" t="s">
        <v>41</v>
      </c>
    </row>
    <row r="8" ht="20.25" customHeight="1" spans="1:17">
      <c r="A8" s="34">
        <v>1</v>
      </c>
      <c r="B8" s="34">
        <v>2</v>
      </c>
      <c r="C8" s="34">
        <v>3</v>
      </c>
      <c r="D8" s="34">
        <v>4</v>
      </c>
      <c r="E8" s="34">
        <v>5</v>
      </c>
      <c r="F8" s="34">
        <v>6</v>
      </c>
      <c r="G8" s="34">
        <v>7</v>
      </c>
      <c r="H8" s="34">
        <v>8</v>
      </c>
      <c r="I8" s="34">
        <v>9</v>
      </c>
      <c r="J8" s="34">
        <v>10</v>
      </c>
      <c r="K8" s="34">
        <v>11</v>
      </c>
      <c r="L8" s="34">
        <v>12</v>
      </c>
      <c r="M8" s="34">
        <v>13</v>
      </c>
      <c r="N8" s="34">
        <v>14</v>
      </c>
      <c r="O8" s="34">
        <v>15</v>
      </c>
      <c r="P8" s="34">
        <v>16</v>
      </c>
      <c r="Q8" s="34">
        <v>17</v>
      </c>
    </row>
    <row r="9" ht="20.25" customHeight="1" spans="1:17">
      <c r="A9" s="24"/>
      <c r="B9" s="24"/>
      <c r="C9" s="24"/>
      <c r="D9" s="25"/>
      <c r="E9" s="25"/>
      <c r="F9" s="35"/>
      <c r="G9" s="36"/>
      <c r="H9" s="36"/>
      <c r="I9" s="36"/>
      <c r="J9" s="36"/>
      <c r="K9" s="36"/>
      <c r="L9" s="36"/>
      <c r="M9" s="36"/>
      <c r="N9" s="36"/>
      <c r="O9" s="36"/>
      <c r="P9" s="36"/>
      <c r="Q9" s="36"/>
    </row>
    <row r="10" ht="20.25" customHeight="1" spans="1:17">
      <c r="A10" s="24"/>
      <c r="B10" s="24"/>
      <c r="C10" s="24"/>
      <c r="D10" s="24"/>
      <c r="E10" s="24"/>
      <c r="F10" s="24"/>
      <c r="G10" s="36"/>
      <c r="H10" s="36"/>
      <c r="I10" s="36"/>
      <c r="J10" s="36"/>
      <c r="K10" s="36"/>
      <c r="L10" s="36"/>
      <c r="M10" s="36"/>
      <c r="N10" s="36"/>
      <c r="O10" s="36"/>
      <c r="P10" s="36"/>
      <c r="Q10" s="36"/>
    </row>
    <row r="11" ht="20.25" customHeight="1" spans="1:17">
      <c r="A11" s="25" t="s">
        <v>29</v>
      </c>
      <c r="B11" s="25"/>
      <c r="C11" s="25"/>
      <c r="D11" s="25"/>
      <c r="E11" s="25"/>
      <c r="F11" s="25"/>
      <c r="G11" s="36"/>
      <c r="H11" s="36"/>
      <c r="I11" s="36"/>
      <c r="J11" s="36"/>
      <c r="K11" s="36"/>
      <c r="L11" s="36"/>
      <c r="M11" s="36"/>
      <c r="N11" s="36"/>
      <c r="O11" s="36"/>
      <c r="P11" s="36"/>
      <c r="Q11" s="36"/>
    </row>
    <row r="12" ht="30" customHeight="1" spans="1:17">
      <c r="A12" s="19" t="s">
        <v>348</v>
      </c>
      <c r="B12" s="19"/>
      <c r="C12" s="19"/>
      <c r="D12" s="19"/>
      <c r="E12" s="19"/>
      <c r="F12" s="19"/>
      <c r="G12" s="19"/>
      <c r="H12" s="19"/>
      <c r="I12" s="19"/>
      <c r="J12" s="19"/>
      <c r="K12" s="19"/>
      <c r="L12" s="19"/>
      <c r="M12" s="19"/>
      <c r="N12" s="19"/>
      <c r="O12" s="19"/>
      <c r="P12" s="19"/>
      <c r="Q12" s="19"/>
    </row>
  </sheetData>
  <mergeCells count="18">
    <mergeCell ref="A2:L2"/>
    <mergeCell ref="A3:Q3"/>
    <mergeCell ref="A4:K4"/>
    <mergeCell ref="G5:Q5"/>
    <mergeCell ref="L6:Q6"/>
    <mergeCell ref="A11:F11"/>
    <mergeCell ref="A12:Q12"/>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scale="34" pageOrder="overThenDown"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0"/>
  <sheetViews>
    <sheetView showZeros="0" workbookViewId="0">
      <pane ySplit="1" topLeftCell="A2" activePane="bottomLeft" state="frozen"/>
      <selection/>
      <selection pane="bottomLeft" activeCell="B23" sqref="B23"/>
    </sheetView>
  </sheetViews>
  <sheetFormatPr defaultColWidth="8.85" defaultRowHeight="15" customHeight="1"/>
  <cols>
    <col min="1" max="1" width="37.1416666666667" customWidth="1"/>
    <col min="2" max="14" width="17.1416666666667" customWidth="1"/>
  </cols>
  <sheetData>
    <row r="1" customHeight="1" spans="1:14">
      <c r="A1" s="1"/>
      <c r="B1" s="1"/>
      <c r="C1" s="1"/>
      <c r="D1" s="1"/>
      <c r="E1" s="1"/>
      <c r="F1" s="1"/>
      <c r="G1" s="1"/>
      <c r="H1" s="1"/>
      <c r="I1" s="1"/>
      <c r="J1" s="1"/>
      <c r="K1" s="1"/>
      <c r="L1" s="1"/>
      <c r="M1" s="1"/>
      <c r="N1" s="1"/>
    </row>
    <row r="2" ht="24.15" customHeight="1" spans="1:14">
      <c r="A2" s="20"/>
      <c r="B2" s="20"/>
      <c r="C2" s="20"/>
      <c r="D2" s="20"/>
      <c r="E2" s="20"/>
      <c r="F2" s="20"/>
      <c r="G2" s="20"/>
      <c r="H2" s="20"/>
      <c r="I2" s="20"/>
      <c r="J2" s="20"/>
      <c r="K2" s="20"/>
      <c r="L2" s="20"/>
      <c r="M2" s="20"/>
      <c r="N2" s="21" t="s">
        <v>349</v>
      </c>
    </row>
    <row r="3" ht="45.15" customHeight="1" spans="1:14">
      <c r="A3" s="26" t="s">
        <v>350</v>
      </c>
      <c r="B3" s="26"/>
      <c r="C3" s="26"/>
      <c r="D3" s="26"/>
      <c r="E3" s="26"/>
      <c r="F3" s="26"/>
      <c r="G3" s="26"/>
      <c r="H3" s="26"/>
      <c r="I3" s="26"/>
      <c r="J3" s="26"/>
      <c r="K3" s="26"/>
      <c r="L3" s="26"/>
      <c r="M3" s="26"/>
      <c r="N3" s="26"/>
    </row>
    <row r="4" ht="18.75" customHeight="1" spans="1:14">
      <c r="A4" s="20" t="str">
        <f>"单位名称："&amp;"通海县防震减灾局"</f>
        <v>单位名称：通海县防震减灾局</v>
      </c>
      <c r="B4" s="20"/>
      <c r="C4" s="20"/>
      <c r="D4" s="20"/>
      <c r="E4" s="20"/>
      <c r="F4" s="20"/>
      <c r="G4" s="20"/>
      <c r="H4" s="20"/>
      <c r="I4" s="20"/>
      <c r="J4" s="20"/>
      <c r="K4" s="20"/>
      <c r="L4" s="20"/>
      <c r="M4" s="20"/>
      <c r="N4" s="21" t="s">
        <v>26</v>
      </c>
    </row>
    <row r="5" ht="22.5" customHeight="1" spans="1:14">
      <c r="A5" s="29" t="s">
        <v>351</v>
      </c>
      <c r="B5" s="29" t="s">
        <v>139</v>
      </c>
      <c r="C5" s="29"/>
      <c r="D5" s="29"/>
      <c r="E5" s="29" t="s">
        <v>352</v>
      </c>
      <c r="F5" s="29"/>
      <c r="G5" s="29"/>
      <c r="H5" s="29"/>
      <c r="I5" s="29"/>
      <c r="J5" s="29"/>
      <c r="K5" s="29"/>
      <c r="L5" s="29"/>
      <c r="M5" s="29"/>
      <c r="N5" s="29"/>
    </row>
    <row r="6" ht="22.5" customHeight="1" spans="1:14">
      <c r="A6" s="29"/>
      <c r="B6" s="29" t="s">
        <v>29</v>
      </c>
      <c r="C6" s="29" t="s">
        <v>32</v>
      </c>
      <c r="D6" s="29" t="s">
        <v>335</v>
      </c>
      <c r="E6" s="29" t="s">
        <v>353</v>
      </c>
      <c r="F6" s="29" t="s">
        <v>354</v>
      </c>
      <c r="G6" s="29" t="s">
        <v>355</v>
      </c>
      <c r="H6" s="29" t="s">
        <v>356</v>
      </c>
      <c r="I6" s="29" t="s">
        <v>357</v>
      </c>
      <c r="J6" s="29" t="s">
        <v>358</v>
      </c>
      <c r="K6" s="29" t="s">
        <v>359</v>
      </c>
      <c r="L6" s="29" t="s">
        <v>360</v>
      </c>
      <c r="M6" s="29" t="s">
        <v>361</v>
      </c>
      <c r="N6" s="29" t="s">
        <v>362</v>
      </c>
    </row>
    <row r="7" ht="18.75" customHeight="1" spans="1:14">
      <c r="A7" s="24"/>
      <c r="B7" s="24"/>
      <c r="C7" s="24"/>
      <c r="D7" s="24"/>
      <c r="E7" s="24"/>
      <c r="F7" s="24"/>
      <c r="G7" s="24"/>
      <c r="H7" s="24"/>
      <c r="I7" s="24"/>
      <c r="J7" s="24"/>
      <c r="K7" s="24"/>
      <c r="L7" s="24"/>
      <c r="M7" s="24"/>
      <c r="N7" s="24"/>
    </row>
    <row r="8" ht="18.75" customHeight="1" spans="1:14">
      <c r="A8" s="24"/>
      <c r="B8" s="24"/>
      <c r="C8" s="24"/>
      <c r="D8" s="24"/>
      <c r="E8" s="24"/>
      <c r="F8" s="24"/>
      <c r="G8" s="24"/>
      <c r="H8" s="24"/>
      <c r="I8" s="24"/>
      <c r="J8" s="24"/>
      <c r="K8" s="24"/>
      <c r="L8" s="24"/>
      <c r="M8" s="24"/>
      <c r="N8" s="24"/>
    </row>
    <row r="9" ht="18.75" customHeight="1" spans="1:14">
      <c r="A9" s="25" t="s">
        <v>29</v>
      </c>
      <c r="B9" s="24"/>
      <c r="C9" s="24"/>
      <c r="D9" s="24"/>
      <c r="E9" s="24"/>
      <c r="F9" s="24"/>
      <c r="G9" s="24"/>
      <c r="H9" s="24"/>
      <c r="I9" s="24"/>
      <c r="J9" s="24"/>
      <c r="K9" s="24"/>
      <c r="L9" s="24"/>
      <c r="M9" s="24"/>
      <c r="N9" s="24"/>
    </row>
    <row r="10" ht="27" customHeight="1" spans="1:14">
      <c r="A10" s="19" t="s">
        <v>363</v>
      </c>
      <c r="B10" s="19"/>
      <c r="C10" s="19"/>
      <c r="D10" s="19"/>
      <c r="E10" s="19"/>
      <c r="F10" s="19"/>
      <c r="G10" s="19"/>
      <c r="H10" s="19"/>
      <c r="I10" s="19"/>
      <c r="J10" s="19"/>
      <c r="K10" s="19"/>
      <c r="L10" s="19"/>
      <c r="M10" s="19"/>
      <c r="N10" s="19"/>
    </row>
  </sheetData>
  <mergeCells count="6">
    <mergeCell ref="A3:N3"/>
    <mergeCell ref="A4:C4"/>
    <mergeCell ref="B5:D5"/>
    <mergeCell ref="E5:N5"/>
    <mergeCell ref="A10:N10"/>
    <mergeCell ref="A5:A6"/>
  </mergeCells>
  <pageMargins left="0.75" right="0.75" top="1" bottom="1" header="0.5" footer="0.5"/>
  <pageSetup paperSize="1" scale="47" pageOrder="overThenDown"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tabSelected="1" workbookViewId="0">
      <pane ySplit="1" topLeftCell="A2" activePane="bottomLeft" state="frozen"/>
      <selection/>
      <selection pane="bottomLeft" activeCell="D13" sqref="D13"/>
    </sheetView>
  </sheetViews>
  <sheetFormatPr defaultColWidth="8.85" defaultRowHeight="15" customHeight="1"/>
  <cols>
    <col min="1" max="10" width="28.575" customWidth="1"/>
  </cols>
  <sheetData>
    <row r="1" customHeight="1" spans="1:10">
      <c r="A1" s="1"/>
      <c r="B1" s="1"/>
      <c r="C1" s="1"/>
      <c r="D1" s="1"/>
      <c r="E1" s="1"/>
      <c r="F1" s="1"/>
      <c r="G1" s="1"/>
      <c r="H1" s="1"/>
      <c r="I1" s="1"/>
      <c r="J1" s="1"/>
    </row>
    <row r="2" ht="18.75" customHeight="1" spans="1:10">
      <c r="A2" s="20"/>
      <c r="B2" s="20"/>
      <c r="C2" s="20"/>
      <c r="D2" s="20"/>
      <c r="E2" s="20"/>
      <c r="F2" s="20"/>
      <c r="G2" s="20"/>
      <c r="H2" s="20"/>
      <c r="I2" s="20"/>
      <c r="J2" s="21" t="s">
        <v>364</v>
      </c>
    </row>
    <row r="3" ht="52.05" customHeight="1" spans="1:10">
      <c r="A3" s="26" t="s">
        <v>365</v>
      </c>
      <c r="B3" s="27"/>
      <c r="C3" s="27"/>
      <c r="D3" s="27"/>
      <c r="E3" s="27"/>
      <c r="F3" s="27"/>
      <c r="G3" s="27"/>
      <c r="H3" s="27"/>
      <c r="I3" s="27"/>
      <c r="J3" s="27"/>
    </row>
    <row r="4" ht="21.3" customHeight="1" spans="1:10">
      <c r="A4" s="20" t="str">
        <f>"单位名称："&amp;"通海县防震减灾局"</f>
        <v>单位名称：通海县防震减灾局</v>
      </c>
      <c r="B4" s="20"/>
      <c r="C4" s="20"/>
      <c r="D4" s="28"/>
      <c r="E4" s="28"/>
      <c r="F4" s="28"/>
      <c r="G4" s="28"/>
      <c r="H4" s="28"/>
      <c r="I4" s="28"/>
      <c r="J4" s="28"/>
    </row>
    <row r="5" ht="27.15" customHeight="1" spans="1:10">
      <c r="A5" s="23" t="s">
        <v>233</v>
      </c>
      <c r="B5" s="23" t="s">
        <v>234</v>
      </c>
      <c r="C5" s="23" t="s">
        <v>235</v>
      </c>
      <c r="D5" s="23" t="s">
        <v>236</v>
      </c>
      <c r="E5" s="23" t="s">
        <v>237</v>
      </c>
      <c r="F5" s="23" t="s">
        <v>238</v>
      </c>
      <c r="G5" s="23" t="s">
        <v>239</v>
      </c>
      <c r="H5" s="23" t="s">
        <v>240</v>
      </c>
      <c r="I5" s="23" t="s">
        <v>241</v>
      </c>
      <c r="J5" s="23" t="s">
        <v>242</v>
      </c>
    </row>
    <row r="6" ht="18.75" customHeight="1" spans="1:10">
      <c r="A6" s="23" t="s">
        <v>42</v>
      </c>
      <c r="B6" s="23" t="s">
        <v>43</v>
      </c>
      <c r="C6" s="23" t="s">
        <v>44</v>
      </c>
      <c r="D6" s="23" t="s">
        <v>45</v>
      </c>
      <c r="E6" s="23" t="s">
        <v>46</v>
      </c>
      <c r="F6" s="23" t="s">
        <v>47</v>
      </c>
      <c r="G6" s="23" t="s">
        <v>48</v>
      </c>
      <c r="H6" s="23" t="s">
        <v>49</v>
      </c>
      <c r="I6" s="23" t="s">
        <v>50</v>
      </c>
      <c r="J6" s="23" t="s">
        <v>66</v>
      </c>
    </row>
    <row r="7" ht="18.75" customHeight="1" spans="1:10">
      <c r="A7" s="24"/>
      <c r="B7" s="24"/>
      <c r="C7" s="24"/>
      <c r="D7" s="24"/>
      <c r="E7" s="24"/>
      <c r="F7" s="24"/>
      <c r="G7" s="24"/>
      <c r="H7" s="24"/>
      <c r="I7" s="24"/>
      <c r="J7" s="24"/>
    </row>
    <row r="8" ht="18.75" customHeight="1" spans="1:10">
      <c r="A8" s="24"/>
      <c r="B8" s="24"/>
      <c r="C8" s="24"/>
      <c r="D8" s="24"/>
      <c r="E8" s="24"/>
      <c r="F8" s="24"/>
      <c r="G8" s="24"/>
      <c r="H8" s="24"/>
      <c r="I8" s="24"/>
      <c r="J8" s="24"/>
    </row>
    <row r="9" ht="27" customHeight="1" spans="1:10">
      <c r="A9" s="19" t="s">
        <v>363</v>
      </c>
      <c r="B9" s="19"/>
      <c r="C9" s="19"/>
      <c r="D9" s="19"/>
      <c r="E9" s="19"/>
      <c r="F9" s="19"/>
      <c r="G9" s="19"/>
      <c r="H9" s="19"/>
      <c r="I9" s="19"/>
      <c r="J9" s="19"/>
    </row>
  </sheetData>
  <mergeCells count="3">
    <mergeCell ref="A3:J3"/>
    <mergeCell ref="A4:C4"/>
    <mergeCell ref="A9:J9"/>
  </mergeCells>
  <pageMargins left="0.75" right="0.75" top="1" bottom="1" header="0.5" footer="0.5"/>
  <pageSetup paperSize="1" scale="43" pageOrder="overThenDown"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9"/>
  <sheetViews>
    <sheetView showZeros="0" workbookViewId="0">
      <pane ySplit="1" topLeftCell="A3" activePane="bottomLeft" state="frozen"/>
      <selection/>
      <selection pane="bottomLeft" activeCell="B18" sqref="B18"/>
    </sheetView>
  </sheetViews>
  <sheetFormatPr defaultColWidth="8.85" defaultRowHeight="15" customHeight="1" outlineLevelCol="7"/>
  <cols>
    <col min="1" max="8" width="28.575" customWidth="1"/>
  </cols>
  <sheetData>
    <row r="1" customHeight="1" spans="1:8">
      <c r="A1" s="1"/>
      <c r="B1" s="1"/>
      <c r="C1" s="1"/>
      <c r="D1" s="1"/>
      <c r="E1" s="1"/>
      <c r="F1" s="1"/>
      <c r="G1" s="1"/>
      <c r="H1" s="1"/>
    </row>
    <row r="2" ht="18.75" customHeight="1" spans="1:8">
      <c r="A2" s="20"/>
      <c r="B2" s="20"/>
      <c r="C2" s="20"/>
      <c r="D2" s="20"/>
      <c r="E2" s="20"/>
      <c r="F2" s="20"/>
      <c r="G2" s="20"/>
      <c r="H2" s="21" t="s">
        <v>366</v>
      </c>
    </row>
    <row r="3" ht="41.4" customHeight="1" spans="1:8">
      <c r="A3" s="22" t="s">
        <v>367</v>
      </c>
      <c r="B3" s="22"/>
      <c r="C3" s="22"/>
      <c r="D3" s="22"/>
      <c r="E3" s="22"/>
      <c r="F3" s="22"/>
      <c r="G3" s="22"/>
      <c r="H3" s="22"/>
    </row>
    <row r="4" ht="18.75" customHeight="1" spans="1:8">
      <c r="A4" s="20" t="str">
        <f>"单位名称："&amp;"通海县防震减灾局"</f>
        <v>单位名称：通海县防震减灾局</v>
      </c>
      <c r="B4" s="20"/>
      <c r="C4" s="20"/>
      <c r="D4" s="20"/>
      <c r="E4" s="20"/>
      <c r="F4" s="20"/>
      <c r="G4" s="20"/>
      <c r="H4" s="20"/>
    </row>
    <row r="5" ht="18.75" customHeight="1" spans="1:8">
      <c r="A5" s="23" t="s">
        <v>323</v>
      </c>
      <c r="B5" s="23" t="s">
        <v>368</v>
      </c>
      <c r="C5" s="23" t="s">
        <v>369</v>
      </c>
      <c r="D5" s="23" t="s">
        <v>370</v>
      </c>
      <c r="E5" s="23" t="s">
        <v>331</v>
      </c>
      <c r="F5" s="23" t="s">
        <v>371</v>
      </c>
      <c r="G5" s="23"/>
      <c r="H5" s="23"/>
    </row>
    <row r="6" ht="18.75" customHeight="1" spans="1:8">
      <c r="A6" s="23"/>
      <c r="B6" s="23"/>
      <c r="C6" s="23"/>
      <c r="D6" s="23"/>
      <c r="E6" s="23"/>
      <c r="F6" s="23" t="s">
        <v>332</v>
      </c>
      <c r="G6" s="23" t="s">
        <v>372</v>
      </c>
      <c r="H6" s="23" t="s">
        <v>373</v>
      </c>
    </row>
    <row r="7" ht="18.75" customHeight="1" spans="1:8">
      <c r="A7" s="23" t="s">
        <v>42</v>
      </c>
      <c r="B7" s="23" t="s">
        <v>43</v>
      </c>
      <c r="C7" s="23" t="s">
        <v>44</v>
      </c>
      <c r="D7" s="23" t="s">
        <v>45</v>
      </c>
      <c r="E7" s="23" t="s">
        <v>46</v>
      </c>
      <c r="F7" s="23" t="s">
        <v>47</v>
      </c>
      <c r="G7" s="23" t="s">
        <v>48</v>
      </c>
      <c r="H7" s="23" t="s">
        <v>49</v>
      </c>
    </row>
    <row r="8" ht="18.75" customHeight="1" spans="1:8">
      <c r="A8" s="24"/>
      <c r="B8" s="24"/>
      <c r="C8" s="24"/>
      <c r="D8" s="24"/>
      <c r="E8" s="25"/>
      <c r="F8" s="25"/>
      <c r="G8" s="17"/>
      <c r="H8" s="17"/>
    </row>
    <row r="9" ht="27" customHeight="1" spans="1:8">
      <c r="A9" s="19" t="s">
        <v>374</v>
      </c>
      <c r="B9" s="19"/>
      <c r="C9" s="19"/>
      <c r="D9" s="19"/>
      <c r="E9" s="19"/>
      <c r="F9" s="19"/>
      <c r="G9" s="19"/>
      <c r="H9" s="19"/>
    </row>
  </sheetData>
  <mergeCells count="9">
    <mergeCell ref="A3:H3"/>
    <mergeCell ref="A4:C4"/>
    <mergeCell ref="F5:H5"/>
    <mergeCell ref="A9:H9"/>
    <mergeCell ref="A5:A6"/>
    <mergeCell ref="B5:B6"/>
    <mergeCell ref="C5:C6"/>
    <mergeCell ref="D5:D6"/>
    <mergeCell ref="E5:E6"/>
  </mergeCells>
  <pageMargins left="0.75" right="0.75" top="1" bottom="1" header="0.5" footer="0.5"/>
  <pageSetup paperSize="1" scale="54" pageOrder="overThenDown"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C20" sqref="C20"/>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375</v>
      </c>
    </row>
    <row r="3" ht="45" customHeight="1" spans="1:11">
      <c r="A3" s="4" t="s">
        <v>376</v>
      </c>
      <c r="B3" s="4"/>
      <c r="C3" s="4"/>
      <c r="D3" s="4"/>
      <c r="E3" s="4"/>
      <c r="F3" s="4"/>
      <c r="G3" s="4"/>
      <c r="H3" s="4"/>
      <c r="I3" s="4"/>
      <c r="J3" s="4"/>
      <c r="K3" s="4"/>
    </row>
    <row r="4" ht="18.75" customHeight="1" spans="1:11">
      <c r="A4" s="5" t="str">
        <f>"单位名称："&amp;"通海县防震减灾局"</f>
        <v>单位名称：通海县防震减灾局</v>
      </c>
      <c r="B4" s="5"/>
      <c r="C4" s="5"/>
      <c r="D4" s="5"/>
      <c r="E4" s="5"/>
      <c r="F4" s="5"/>
      <c r="G4" s="5"/>
      <c r="H4" s="6"/>
      <c r="I4" s="6"/>
      <c r="J4" s="6"/>
      <c r="K4" s="6" t="s">
        <v>26</v>
      </c>
    </row>
    <row r="5" ht="18.75" customHeight="1" spans="1:11">
      <c r="A5" s="13" t="s">
        <v>212</v>
      </c>
      <c r="B5" s="13" t="s">
        <v>134</v>
      </c>
      <c r="C5" s="13" t="s">
        <v>132</v>
      </c>
      <c r="D5" s="13" t="s">
        <v>135</v>
      </c>
      <c r="E5" s="13" t="s">
        <v>136</v>
      </c>
      <c r="F5" s="13" t="s">
        <v>377</v>
      </c>
      <c r="G5" s="13" t="s">
        <v>378</v>
      </c>
      <c r="H5" s="13" t="s">
        <v>29</v>
      </c>
      <c r="I5" s="13" t="s">
        <v>379</v>
      </c>
      <c r="J5" s="13"/>
      <c r="K5" s="13"/>
    </row>
    <row r="6" ht="18.75" customHeight="1" spans="1:11">
      <c r="A6" s="13"/>
      <c r="B6" s="13"/>
      <c r="C6" s="13"/>
      <c r="D6" s="13"/>
      <c r="E6" s="13"/>
      <c r="F6" s="13"/>
      <c r="G6" s="13"/>
      <c r="H6" s="13"/>
      <c r="I6" s="13" t="s">
        <v>32</v>
      </c>
      <c r="J6" s="13" t="s">
        <v>33</v>
      </c>
      <c r="K6" s="13" t="s">
        <v>34</v>
      </c>
    </row>
    <row r="7" ht="22.65" customHeight="1" spans="1:11">
      <c r="A7" s="13"/>
      <c r="B7" s="13"/>
      <c r="C7" s="13"/>
      <c r="D7" s="13"/>
      <c r="E7" s="13"/>
      <c r="F7" s="13"/>
      <c r="G7" s="13"/>
      <c r="H7" s="13"/>
      <c r="I7" s="13"/>
      <c r="J7" s="13"/>
      <c r="K7" s="13"/>
    </row>
    <row r="8" ht="18.75" customHeight="1" spans="1:11">
      <c r="A8" s="14" t="s">
        <v>42</v>
      </c>
      <c r="B8" s="14">
        <v>2</v>
      </c>
      <c r="C8" s="14">
        <v>3</v>
      </c>
      <c r="D8" s="14">
        <v>4</v>
      </c>
      <c r="E8" s="14">
        <v>5</v>
      </c>
      <c r="F8" s="14">
        <v>6</v>
      </c>
      <c r="G8" s="14">
        <v>7</v>
      </c>
      <c r="H8" s="14">
        <v>8</v>
      </c>
      <c r="I8" s="14">
        <v>9</v>
      </c>
      <c r="J8" s="14">
        <v>10</v>
      </c>
      <c r="K8" s="14">
        <v>11</v>
      </c>
    </row>
    <row r="9" ht="20.25" customHeight="1" spans="1:11">
      <c r="A9" s="15"/>
      <c r="B9" s="16"/>
      <c r="C9" s="15"/>
      <c r="D9" s="15"/>
      <c r="E9" s="15"/>
      <c r="F9" s="15"/>
      <c r="G9" s="15"/>
      <c r="H9" s="17"/>
      <c r="I9" s="17"/>
      <c r="J9" s="17"/>
      <c r="K9" s="17"/>
    </row>
    <row r="10" ht="20.25" customHeight="1" spans="1:11">
      <c r="A10" s="15"/>
      <c r="B10" s="16"/>
      <c r="C10" s="15"/>
      <c r="D10" s="15"/>
      <c r="E10" s="15"/>
      <c r="F10" s="15"/>
      <c r="G10" s="15"/>
      <c r="H10" s="17"/>
      <c r="I10" s="17"/>
      <c r="J10" s="17"/>
      <c r="K10" s="17"/>
    </row>
    <row r="11" ht="20.25" customHeight="1" spans="1:11">
      <c r="A11" s="18" t="s">
        <v>29</v>
      </c>
      <c r="B11" s="18"/>
      <c r="C11" s="18"/>
      <c r="D11" s="18"/>
      <c r="E11" s="18"/>
      <c r="F11" s="18"/>
      <c r="G11" s="18"/>
      <c r="H11" s="17"/>
      <c r="I11" s="17"/>
      <c r="J11" s="17"/>
      <c r="K11" s="17"/>
    </row>
    <row r="12" ht="27" customHeight="1" spans="1:11">
      <c r="A12" s="19" t="s">
        <v>380</v>
      </c>
      <c r="B12" s="19"/>
      <c r="C12" s="19"/>
      <c r="D12" s="19"/>
      <c r="E12" s="19"/>
      <c r="F12" s="19"/>
      <c r="G12" s="19"/>
      <c r="H12" s="19"/>
      <c r="I12" s="19"/>
      <c r="J12" s="19"/>
      <c r="K12" s="19"/>
    </row>
  </sheetData>
  <mergeCells count="16">
    <mergeCell ref="A3:K3"/>
    <mergeCell ref="A4:G4"/>
    <mergeCell ref="I5:K5"/>
    <mergeCell ref="A11:G11"/>
    <mergeCell ref="A12:K12"/>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1" scale="51" pageOrder="overThenDown"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3"/>
  <sheetViews>
    <sheetView showZeros="0" workbookViewId="0">
      <pane ySplit="1" topLeftCell="A7" activePane="bottomLeft" state="frozen"/>
      <selection/>
      <selection pane="bottomLeft" activeCell="C32" sqref="C32"/>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customHeight="1" spans="1:7">
      <c r="A1" s="1"/>
      <c r="B1" s="1"/>
      <c r="C1" s="1"/>
      <c r="D1" s="1"/>
      <c r="E1" s="1"/>
      <c r="F1" s="1"/>
      <c r="G1" s="1"/>
    </row>
    <row r="2" ht="18.75" customHeight="1" spans="1:7">
      <c r="A2" s="2"/>
      <c r="B2" s="2"/>
      <c r="C2" s="2"/>
      <c r="D2" s="2"/>
      <c r="E2" s="3"/>
      <c r="F2" s="3"/>
      <c r="G2" s="3" t="s">
        <v>381</v>
      </c>
    </row>
    <row r="3" ht="45" customHeight="1" spans="1:7">
      <c r="A3" s="4" t="s">
        <v>382</v>
      </c>
      <c r="B3" s="4"/>
      <c r="C3" s="4"/>
      <c r="D3" s="4"/>
      <c r="E3" s="4"/>
      <c r="F3" s="4"/>
      <c r="G3" s="4"/>
    </row>
    <row r="4" ht="24.15" customHeight="1" spans="1:7">
      <c r="A4" s="5" t="str">
        <f>"单位名称："&amp;"通海县防震减灾局"</f>
        <v>单位名称：通海县防震减灾局</v>
      </c>
      <c r="B4" s="5"/>
      <c r="C4" s="5"/>
      <c r="D4" s="5"/>
      <c r="E4" s="6"/>
      <c r="F4" s="6"/>
      <c r="G4" s="6" t="s">
        <v>26</v>
      </c>
    </row>
    <row r="5" ht="18.75" customHeight="1" spans="1:7">
      <c r="A5" s="7" t="s">
        <v>132</v>
      </c>
      <c r="B5" s="7" t="s">
        <v>212</v>
      </c>
      <c r="C5" s="7" t="s">
        <v>134</v>
      </c>
      <c r="D5" s="7" t="s">
        <v>383</v>
      </c>
      <c r="E5" s="7" t="s">
        <v>32</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42</v>
      </c>
      <c r="B8" s="8">
        <v>2</v>
      </c>
      <c r="C8" s="8">
        <v>3</v>
      </c>
      <c r="D8" s="8">
        <v>4</v>
      </c>
      <c r="E8" s="8">
        <v>5</v>
      </c>
      <c r="F8" s="8">
        <v>6</v>
      </c>
      <c r="G8" s="8">
        <v>7</v>
      </c>
    </row>
    <row r="9" ht="20.25" customHeight="1" spans="1:7">
      <c r="A9" s="9" t="s">
        <v>52</v>
      </c>
      <c r="B9" s="9" t="s">
        <v>216</v>
      </c>
      <c r="C9" s="10" t="s">
        <v>215</v>
      </c>
      <c r="D9" s="9" t="s">
        <v>384</v>
      </c>
      <c r="E9" s="11"/>
      <c r="F9" s="11"/>
      <c r="G9" s="11"/>
    </row>
    <row r="10" ht="20.25" customHeight="1" spans="1:7">
      <c r="A10" s="9" t="s">
        <v>52</v>
      </c>
      <c r="B10" s="9" t="s">
        <v>216</v>
      </c>
      <c r="C10" s="10" t="s">
        <v>220</v>
      </c>
      <c r="D10" s="9" t="s">
        <v>384</v>
      </c>
      <c r="E10" s="11">
        <v>7.96</v>
      </c>
      <c r="F10" s="11"/>
      <c r="G10" s="11"/>
    </row>
    <row r="11" ht="20.25" customHeight="1" spans="1:7">
      <c r="A11" s="9" t="s">
        <v>52</v>
      </c>
      <c r="B11" s="9" t="s">
        <v>216</v>
      </c>
      <c r="C11" s="10" t="s">
        <v>226</v>
      </c>
      <c r="D11" s="9" t="s">
        <v>384</v>
      </c>
      <c r="E11" s="11">
        <v>10.148</v>
      </c>
      <c r="F11" s="11"/>
      <c r="G11" s="11"/>
    </row>
    <row r="12" ht="20.25" customHeight="1" spans="1:7">
      <c r="A12" s="9" t="s">
        <v>52</v>
      </c>
      <c r="B12" s="9" t="s">
        <v>216</v>
      </c>
      <c r="C12" s="10" t="s">
        <v>228</v>
      </c>
      <c r="D12" s="9" t="s">
        <v>384</v>
      </c>
      <c r="E12" s="11">
        <v>9.8</v>
      </c>
      <c r="F12" s="11"/>
      <c r="G12" s="11"/>
    </row>
    <row r="13" ht="20.25" customHeight="1" spans="1:7">
      <c r="A13" s="12" t="s">
        <v>29</v>
      </c>
      <c r="B13" s="12"/>
      <c r="C13" s="12"/>
      <c r="D13" s="12"/>
      <c r="E13" s="11">
        <v>27.908</v>
      </c>
      <c r="F13" s="11"/>
      <c r="G13" s="11"/>
    </row>
  </sheetData>
  <mergeCells count="11">
    <mergeCell ref="A3:G3"/>
    <mergeCell ref="A4:D4"/>
    <mergeCell ref="E5:G5"/>
    <mergeCell ref="A13:D13"/>
    <mergeCell ref="A5:A7"/>
    <mergeCell ref="B5:B7"/>
    <mergeCell ref="C5:C7"/>
    <mergeCell ref="D5:D7"/>
    <mergeCell ref="E6:E7"/>
    <mergeCell ref="F6:F7"/>
    <mergeCell ref="G6:G7"/>
  </mergeCells>
  <pageMargins left="0.75" right="0.75" top="1" bottom="1" header="0.5" footer="0.5"/>
  <pageSetup paperSize="1" scale="74" pageOrder="overThenDown"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A21" sqref="A21"/>
    </sheetView>
  </sheetViews>
  <sheetFormatPr defaultColWidth="8.85" defaultRowHeight="15" customHeight="1"/>
  <cols>
    <col min="1" max="1" width="25.275" customWidth="1"/>
    <col min="2" max="2" width="29.9833333333333" customWidth="1"/>
    <col min="3" max="20" width="17.1416666666667" customWidth="1"/>
  </cols>
  <sheetData>
    <row r="1" customHeight="1" spans="1:20">
      <c r="A1" s="1"/>
      <c r="B1" s="1"/>
      <c r="C1" s="1"/>
      <c r="D1" s="1"/>
      <c r="E1" s="1"/>
      <c r="F1" s="1"/>
      <c r="G1" s="1"/>
      <c r="H1" s="1"/>
      <c r="I1" s="1"/>
      <c r="J1" s="1"/>
      <c r="K1" s="1"/>
      <c r="L1" s="1"/>
      <c r="M1" s="1"/>
      <c r="N1" s="1"/>
      <c r="O1" s="1"/>
      <c r="P1" s="1"/>
      <c r="Q1" s="1"/>
      <c r="R1" s="1"/>
      <c r="S1" s="1"/>
      <c r="T1" s="1"/>
    </row>
    <row r="2" ht="18.75" customHeight="1" spans="1:20">
      <c r="A2" s="2"/>
      <c r="B2" s="2"/>
      <c r="C2" s="2"/>
      <c r="D2" s="2"/>
      <c r="E2" s="2"/>
      <c r="F2" s="2"/>
      <c r="G2" s="2"/>
      <c r="H2" s="2"/>
      <c r="I2" s="3"/>
      <c r="J2" s="3"/>
      <c r="K2" s="3"/>
      <c r="L2" s="3"/>
      <c r="M2" s="3"/>
      <c r="N2" s="3"/>
      <c r="O2" s="3"/>
      <c r="P2" s="3"/>
      <c r="Q2" s="3"/>
      <c r="R2" s="3"/>
      <c r="S2" s="3"/>
      <c r="T2" s="3" t="s">
        <v>24</v>
      </c>
    </row>
    <row r="3" ht="37.5" customHeight="1" spans="1:20">
      <c r="A3" s="4" t="s">
        <v>25</v>
      </c>
      <c r="B3" s="4"/>
      <c r="C3" s="4"/>
      <c r="D3" s="4"/>
      <c r="E3" s="4"/>
      <c r="F3" s="4"/>
      <c r="G3" s="4"/>
      <c r="H3" s="4"/>
      <c r="I3" s="4"/>
      <c r="J3" s="4"/>
      <c r="K3" s="4"/>
      <c r="L3" s="4"/>
      <c r="M3" s="4"/>
      <c r="N3" s="4"/>
      <c r="O3" s="4"/>
      <c r="P3" s="4"/>
      <c r="Q3" s="4"/>
      <c r="R3" s="4"/>
      <c r="S3" s="4"/>
      <c r="T3" s="4"/>
    </row>
    <row r="4" ht="18.75" customHeight="1" spans="1:20">
      <c r="A4" s="5" t="str">
        <f>"单位名称："&amp;"通海县防震减灾局"</f>
        <v>单位名称：通海县防震减灾局</v>
      </c>
      <c r="B4" s="5"/>
      <c r="C4" s="5"/>
      <c r="D4" s="5"/>
      <c r="E4" s="61"/>
      <c r="F4" s="61"/>
      <c r="G4" s="61"/>
      <c r="H4" s="61"/>
      <c r="I4" s="6"/>
      <c r="J4" s="6"/>
      <c r="K4" s="6"/>
      <c r="L4" s="6"/>
      <c r="M4" s="6"/>
      <c r="N4" s="6"/>
      <c r="O4" s="6"/>
      <c r="P4" s="6"/>
      <c r="Q4" s="6"/>
      <c r="R4" s="6"/>
      <c r="S4" s="6"/>
      <c r="T4" s="6" t="s">
        <v>26</v>
      </c>
    </row>
    <row r="5" ht="18.75" customHeight="1" spans="1:20">
      <c r="A5" s="13" t="s">
        <v>27</v>
      </c>
      <c r="B5" s="79" t="s">
        <v>28</v>
      </c>
      <c r="C5" s="79" t="s">
        <v>29</v>
      </c>
      <c r="D5" s="79" t="s">
        <v>30</v>
      </c>
      <c r="E5" s="79"/>
      <c r="F5" s="79"/>
      <c r="G5" s="79"/>
      <c r="H5" s="79"/>
      <c r="I5" s="79"/>
      <c r="J5" s="82"/>
      <c r="K5" s="82"/>
      <c r="L5" s="82"/>
      <c r="M5" s="82"/>
      <c r="N5" s="82"/>
      <c r="O5" s="79" t="s">
        <v>20</v>
      </c>
      <c r="P5" s="79"/>
      <c r="Q5" s="79"/>
      <c r="R5" s="79"/>
      <c r="S5" s="79"/>
      <c r="T5" s="79"/>
    </row>
    <row r="6" ht="18.75" customHeight="1" spans="1:20">
      <c r="A6" s="13"/>
      <c r="B6" s="79"/>
      <c r="C6" s="79"/>
      <c r="D6" s="80" t="s">
        <v>31</v>
      </c>
      <c r="E6" s="80" t="s">
        <v>32</v>
      </c>
      <c r="F6" s="80" t="s">
        <v>33</v>
      </c>
      <c r="G6" s="80" t="s">
        <v>34</v>
      </c>
      <c r="H6" s="80" t="s">
        <v>35</v>
      </c>
      <c r="I6" s="83" t="s">
        <v>36</v>
      </c>
      <c r="J6" s="84"/>
      <c r="K6" s="84"/>
      <c r="L6" s="84"/>
      <c r="M6" s="84"/>
      <c r="N6" s="84"/>
      <c r="O6" s="83" t="s">
        <v>31</v>
      </c>
      <c r="P6" s="83" t="s">
        <v>32</v>
      </c>
      <c r="Q6" s="83" t="s">
        <v>33</v>
      </c>
      <c r="R6" s="83" t="s">
        <v>34</v>
      </c>
      <c r="S6" s="83" t="s">
        <v>35</v>
      </c>
      <c r="T6" s="83" t="s">
        <v>36</v>
      </c>
    </row>
    <row r="7" ht="18.75" customHeight="1" spans="1:20">
      <c r="A7" s="13"/>
      <c r="B7" s="79"/>
      <c r="C7" s="79"/>
      <c r="D7" s="80"/>
      <c r="E7" s="80"/>
      <c r="F7" s="80"/>
      <c r="G7" s="80"/>
      <c r="H7" s="80"/>
      <c r="I7" s="83" t="s">
        <v>31</v>
      </c>
      <c r="J7" s="83" t="s">
        <v>37</v>
      </c>
      <c r="K7" s="83" t="s">
        <v>38</v>
      </c>
      <c r="L7" s="83" t="s">
        <v>39</v>
      </c>
      <c r="M7" s="83" t="s">
        <v>40</v>
      </c>
      <c r="N7" s="83" t="s">
        <v>41</v>
      </c>
      <c r="O7" s="83"/>
      <c r="P7" s="83"/>
      <c r="Q7" s="83"/>
      <c r="R7" s="83"/>
      <c r="S7" s="83"/>
      <c r="T7" s="83"/>
    </row>
    <row r="8" ht="18.75" customHeight="1" spans="1:20">
      <c r="A8" s="81" t="s">
        <v>42</v>
      </c>
      <c r="B8" s="14" t="s">
        <v>43</v>
      </c>
      <c r="C8" s="14" t="s">
        <v>44</v>
      </c>
      <c r="D8" s="14" t="s">
        <v>45</v>
      </c>
      <c r="E8" s="81" t="s">
        <v>46</v>
      </c>
      <c r="F8" s="14" t="s">
        <v>47</v>
      </c>
      <c r="G8" s="14" t="s">
        <v>48</v>
      </c>
      <c r="H8" s="81" t="s">
        <v>49</v>
      </c>
      <c r="I8" s="14" t="s">
        <v>50</v>
      </c>
      <c r="J8" s="14">
        <v>10</v>
      </c>
      <c r="K8" s="14">
        <v>11</v>
      </c>
      <c r="L8" s="14">
        <v>12</v>
      </c>
      <c r="M8" s="14">
        <v>13</v>
      </c>
      <c r="N8" s="14">
        <v>14</v>
      </c>
      <c r="O8" s="14">
        <v>15</v>
      </c>
      <c r="P8" s="14">
        <v>16</v>
      </c>
      <c r="Q8" s="14">
        <v>17</v>
      </c>
      <c r="R8" s="14">
        <v>18</v>
      </c>
      <c r="S8" s="14">
        <v>19</v>
      </c>
      <c r="T8" s="14">
        <v>20</v>
      </c>
    </row>
    <row r="9" ht="20.25" customHeight="1" spans="1:20">
      <c r="A9" s="16" t="s">
        <v>51</v>
      </c>
      <c r="B9" s="16" t="s">
        <v>52</v>
      </c>
      <c r="C9" s="17">
        <v>175.485493</v>
      </c>
      <c r="D9" s="17">
        <v>172.985493</v>
      </c>
      <c r="E9" s="17">
        <v>172.985493</v>
      </c>
      <c r="F9" s="17"/>
      <c r="G9" s="17"/>
      <c r="H9" s="17"/>
      <c r="I9" s="17">
        <v>2.5</v>
      </c>
      <c r="J9" s="17"/>
      <c r="K9" s="17"/>
      <c r="L9" s="17"/>
      <c r="M9" s="17"/>
      <c r="N9" s="17">
        <v>2.5</v>
      </c>
      <c r="O9" s="17"/>
      <c r="P9" s="17"/>
      <c r="Q9" s="17"/>
      <c r="R9" s="17"/>
      <c r="S9" s="17"/>
      <c r="T9" s="17"/>
    </row>
    <row r="10" ht="20.25" customHeight="1" spans="1:20">
      <c r="A10" s="72" t="s">
        <v>53</v>
      </c>
      <c r="B10" s="72" t="s">
        <v>52</v>
      </c>
      <c r="C10" s="17">
        <v>175.485493</v>
      </c>
      <c r="D10" s="17">
        <v>172.985493</v>
      </c>
      <c r="E10" s="17">
        <v>172.985493</v>
      </c>
      <c r="F10" s="17"/>
      <c r="G10" s="17"/>
      <c r="H10" s="17"/>
      <c r="I10" s="17">
        <v>2.5</v>
      </c>
      <c r="J10" s="17"/>
      <c r="K10" s="17"/>
      <c r="L10" s="17"/>
      <c r="M10" s="17"/>
      <c r="N10" s="17">
        <v>2.5</v>
      </c>
      <c r="O10" s="24"/>
      <c r="P10" s="24"/>
      <c r="Q10" s="24"/>
      <c r="R10" s="24"/>
      <c r="S10" s="24"/>
      <c r="T10" s="24"/>
    </row>
    <row r="11" ht="20.25" customHeight="1" spans="1:20">
      <c r="A11" s="48" t="s">
        <v>29</v>
      </c>
      <c r="B11" s="48"/>
      <c r="C11" s="17">
        <v>175.485493</v>
      </c>
      <c r="D11" s="17">
        <v>172.985493</v>
      </c>
      <c r="E11" s="17">
        <v>172.985493</v>
      </c>
      <c r="F11" s="17"/>
      <c r="G11" s="17"/>
      <c r="H11" s="17"/>
      <c r="I11" s="17">
        <v>2.5</v>
      </c>
      <c r="J11" s="17"/>
      <c r="K11" s="17"/>
      <c r="L11" s="17"/>
      <c r="M11" s="17"/>
      <c r="N11" s="17">
        <v>2.5</v>
      </c>
      <c r="O11" s="17"/>
      <c r="P11" s="17"/>
      <c r="Q11" s="17"/>
      <c r="R11" s="17"/>
      <c r="S11" s="17"/>
      <c r="T11" s="17"/>
    </row>
  </sheetData>
  <mergeCells count="20">
    <mergeCell ref="A3:T3"/>
    <mergeCell ref="A4:D4"/>
    <mergeCell ref="D5:N5"/>
    <mergeCell ref="O5:T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 ref="T6:T7"/>
  </mergeCells>
  <pageMargins left="0.75" right="0.75" top="1" bottom="1" header="0.5" footer="0.5"/>
  <pageSetup paperSize="1" scale="34" pageOrder="overThenDown"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6"/>
  <sheetViews>
    <sheetView showZeros="0" workbookViewId="0">
      <pane ySplit="1" topLeftCell="A2" activePane="bottomLeft" state="frozen"/>
      <selection/>
      <selection pane="bottomLeft" activeCell="A1" sqref="A1"/>
    </sheetView>
  </sheetViews>
  <sheetFormatPr defaultColWidth="8.85" defaultRowHeight="15" customHeight="1"/>
  <cols>
    <col min="1" max="1" width="21.55" customWidth="1"/>
    <col min="2" max="2" width="28.575" customWidth="1"/>
    <col min="3" max="15" width="17.1416666666667"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54</v>
      </c>
    </row>
    <row r="3" ht="37.5" customHeight="1" spans="1:15">
      <c r="A3" s="4" t="s">
        <v>55</v>
      </c>
      <c r="B3" s="4"/>
      <c r="C3" s="4"/>
      <c r="D3" s="4"/>
      <c r="E3" s="4"/>
      <c r="F3" s="4"/>
      <c r="G3" s="4"/>
      <c r="H3" s="4"/>
      <c r="I3" s="4"/>
      <c r="J3" s="4"/>
      <c r="K3" s="60"/>
      <c r="L3" s="60"/>
      <c r="M3" s="60"/>
      <c r="N3" s="60"/>
      <c r="O3" s="60"/>
    </row>
    <row r="4" ht="18.75" customHeight="1" spans="1:15">
      <c r="A4" s="44" t="str">
        <f>"单位名称："&amp;"通海县防震减灾局"</f>
        <v>单位名称：通海县防震减灾局</v>
      </c>
      <c r="B4" s="44"/>
      <c r="C4" s="44"/>
      <c r="D4" s="44"/>
      <c r="E4" s="44"/>
      <c r="F4" s="44"/>
      <c r="G4" s="44"/>
      <c r="H4" s="44"/>
      <c r="I4" s="44"/>
      <c r="J4" s="3"/>
      <c r="K4" s="3"/>
      <c r="L4" s="3"/>
      <c r="M4" s="3"/>
      <c r="N4" s="3"/>
      <c r="O4" s="3" t="s">
        <v>26</v>
      </c>
    </row>
    <row r="5" ht="18.75" customHeight="1" spans="1:15">
      <c r="A5" s="13" t="s">
        <v>56</v>
      </c>
      <c r="B5" s="13" t="s">
        <v>57</v>
      </c>
      <c r="C5" s="47" t="s">
        <v>29</v>
      </c>
      <c r="D5" s="47" t="s">
        <v>32</v>
      </c>
      <c r="E5" s="47"/>
      <c r="F5" s="47"/>
      <c r="G5" s="13" t="s">
        <v>33</v>
      </c>
      <c r="H5" s="47" t="s">
        <v>34</v>
      </c>
      <c r="I5" s="13" t="s">
        <v>58</v>
      </c>
      <c r="J5" s="47" t="s">
        <v>36</v>
      </c>
      <c r="K5" s="47"/>
      <c r="L5" s="47"/>
      <c r="M5" s="47"/>
      <c r="N5" s="47"/>
      <c r="O5" s="47"/>
    </row>
    <row r="6" ht="18.75" customHeight="1" spans="1:15">
      <c r="A6" s="13"/>
      <c r="B6" s="13"/>
      <c r="C6" s="47"/>
      <c r="D6" s="47" t="s">
        <v>31</v>
      </c>
      <c r="E6" s="47" t="s">
        <v>59</v>
      </c>
      <c r="F6" s="47" t="s">
        <v>60</v>
      </c>
      <c r="G6" s="13"/>
      <c r="H6" s="47"/>
      <c r="I6" s="13"/>
      <c r="J6" s="47" t="s">
        <v>31</v>
      </c>
      <c r="K6" s="47" t="s">
        <v>61</v>
      </c>
      <c r="L6" s="14" t="s">
        <v>62</v>
      </c>
      <c r="M6" s="14" t="s">
        <v>63</v>
      </c>
      <c r="N6" s="14" t="s">
        <v>64</v>
      </c>
      <c r="O6" s="14" t="s">
        <v>65</v>
      </c>
    </row>
    <row r="7" ht="18.75" customHeight="1" spans="1:15">
      <c r="A7" s="14" t="s">
        <v>42</v>
      </c>
      <c r="B7" s="14" t="s">
        <v>43</v>
      </c>
      <c r="C7" s="14" t="s">
        <v>44</v>
      </c>
      <c r="D7" s="14" t="s">
        <v>45</v>
      </c>
      <c r="E7" s="14" t="s">
        <v>46</v>
      </c>
      <c r="F7" s="14" t="s">
        <v>47</v>
      </c>
      <c r="G7" s="14" t="s">
        <v>48</v>
      </c>
      <c r="H7" s="14" t="s">
        <v>49</v>
      </c>
      <c r="I7" s="14" t="s">
        <v>50</v>
      </c>
      <c r="J7" s="14" t="s">
        <v>66</v>
      </c>
      <c r="K7" s="14">
        <v>11</v>
      </c>
      <c r="L7" s="14">
        <v>12</v>
      </c>
      <c r="M7" s="14">
        <v>13</v>
      </c>
      <c r="N7" s="14">
        <v>14</v>
      </c>
      <c r="O7" s="14">
        <v>15</v>
      </c>
    </row>
    <row r="8" ht="20.25" customHeight="1" spans="1:15">
      <c r="A8" s="16" t="s">
        <v>67</v>
      </c>
      <c r="B8" s="16" t="s">
        <v>68</v>
      </c>
      <c r="C8" s="17">
        <v>18.084096</v>
      </c>
      <c r="D8" s="17">
        <v>18.084096</v>
      </c>
      <c r="E8" s="17">
        <v>18.084096</v>
      </c>
      <c r="F8" s="17"/>
      <c r="G8" s="17"/>
      <c r="H8" s="17"/>
      <c r="I8" s="17"/>
      <c r="J8" s="17"/>
      <c r="K8" s="17"/>
      <c r="L8" s="17"/>
      <c r="M8" s="17"/>
      <c r="N8" s="17"/>
      <c r="O8" s="17"/>
    </row>
    <row r="9" ht="20.25" customHeight="1" spans="1:15">
      <c r="A9" s="72" t="s">
        <v>69</v>
      </c>
      <c r="B9" s="72" t="s">
        <v>70</v>
      </c>
      <c r="C9" s="17">
        <v>18.084096</v>
      </c>
      <c r="D9" s="17">
        <v>18.084096</v>
      </c>
      <c r="E9" s="17">
        <v>18.084096</v>
      </c>
      <c r="F9" s="17"/>
      <c r="G9" s="17"/>
      <c r="H9" s="17"/>
      <c r="I9" s="17"/>
      <c r="J9" s="17"/>
      <c r="K9" s="17"/>
      <c r="L9" s="17"/>
      <c r="M9" s="17"/>
      <c r="N9" s="17"/>
      <c r="O9" s="17"/>
    </row>
    <row r="10" ht="20.25" customHeight="1" spans="1:15">
      <c r="A10" s="73" t="s">
        <v>71</v>
      </c>
      <c r="B10" s="73" t="s">
        <v>72</v>
      </c>
      <c r="C10" s="17">
        <v>4.32</v>
      </c>
      <c r="D10" s="17">
        <v>4.32</v>
      </c>
      <c r="E10" s="17">
        <v>4.32</v>
      </c>
      <c r="F10" s="17"/>
      <c r="G10" s="17"/>
      <c r="H10" s="17"/>
      <c r="I10" s="17"/>
      <c r="J10" s="17"/>
      <c r="K10" s="17"/>
      <c r="L10" s="17"/>
      <c r="M10" s="17"/>
      <c r="N10" s="17"/>
      <c r="O10" s="17"/>
    </row>
    <row r="11" ht="20.25" customHeight="1" spans="1:15">
      <c r="A11" s="73" t="s">
        <v>73</v>
      </c>
      <c r="B11" s="73" t="s">
        <v>74</v>
      </c>
      <c r="C11" s="17">
        <v>13.764096</v>
      </c>
      <c r="D11" s="17">
        <v>13.764096</v>
      </c>
      <c r="E11" s="17">
        <v>13.764096</v>
      </c>
      <c r="F11" s="17"/>
      <c r="G11" s="17"/>
      <c r="H11" s="17"/>
      <c r="I11" s="17"/>
      <c r="J11" s="17"/>
      <c r="K11" s="17"/>
      <c r="L11" s="17"/>
      <c r="M11" s="17"/>
      <c r="N11" s="17"/>
      <c r="O11" s="17"/>
    </row>
    <row r="12" ht="20.25" customHeight="1" spans="1:15">
      <c r="A12" s="16" t="s">
        <v>75</v>
      </c>
      <c r="B12" s="16" t="s">
        <v>76</v>
      </c>
      <c r="C12" s="17">
        <v>12.333141</v>
      </c>
      <c r="D12" s="17">
        <v>12.333141</v>
      </c>
      <c r="E12" s="17">
        <v>12.333141</v>
      </c>
      <c r="F12" s="17"/>
      <c r="G12" s="17"/>
      <c r="H12" s="17"/>
      <c r="I12" s="17"/>
      <c r="J12" s="17"/>
      <c r="K12" s="17"/>
      <c r="L12" s="17"/>
      <c r="M12" s="17"/>
      <c r="N12" s="17"/>
      <c r="O12" s="17"/>
    </row>
    <row r="13" ht="20.25" customHeight="1" spans="1:15">
      <c r="A13" s="72" t="s">
        <v>77</v>
      </c>
      <c r="B13" s="72" t="s">
        <v>78</v>
      </c>
      <c r="C13" s="17">
        <v>12.333141</v>
      </c>
      <c r="D13" s="17">
        <v>12.333141</v>
      </c>
      <c r="E13" s="17">
        <v>12.333141</v>
      </c>
      <c r="F13" s="17"/>
      <c r="G13" s="17"/>
      <c r="H13" s="17"/>
      <c r="I13" s="17"/>
      <c r="J13" s="17"/>
      <c r="K13" s="17"/>
      <c r="L13" s="17"/>
      <c r="M13" s="17"/>
      <c r="N13" s="17"/>
      <c r="O13" s="17"/>
    </row>
    <row r="14" ht="20.25" customHeight="1" spans="1:15">
      <c r="A14" s="73" t="s">
        <v>79</v>
      </c>
      <c r="B14" s="73" t="s">
        <v>80</v>
      </c>
      <c r="C14" s="17">
        <v>7.140125</v>
      </c>
      <c r="D14" s="17">
        <v>7.140125</v>
      </c>
      <c r="E14" s="17">
        <v>7.140125</v>
      </c>
      <c r="F14" s="17"/>
      <c r="G14" s="17"/>
      <c r="H14" s="17"/>
      <c r="I14" s="17"/>
      <c r="J14" s="17"/>
      <c r="K14" s="17"/>
      <c r="L14" s="17"/>
      <c r="M14" s="17"/>
      <c r="N14" s="17"/>
      <c r="O14" s="17"/>
    </row>
    <row r="15" ht="20.25" customHeight="1" spans="1:15">
      <c r="A15" s="73" t="s">
        <v>81</v>
      </c>
      <c r="B15" s="73" t="s">
        <v>82</v>
      </c>
      <c r="C15" s="17">
        <v>4.529434</v>
      </c>
      <c r="D15" s="17">
        <v>4.529434</v>
      </c>
      <c r="E15" s="17">
        <v>4.529434</v>
      </c>
      <c r="F15" s="17"/>
      <c r="G15" s="17"/>
      <c r="H15" s="17"/>
      <c r="I15" s="17"/>
      <c r="J15" s="17"/>
      <c r="K15" s="17"/>
      <c r="L15" s="17"/>
      <c r="M15" s="17"/>
      <c r="N15" s="17"/>
      <c r="O15" s="17"/>
    </row>
    <row r="16" ht="20.25" customHeight="1" spans="1:15">
      <c r="A16" s="73" t="s">
        <v>83</v>
      </c>
      <c r="B16" s="73" t="s">
        <v>84</v>
      </c>
      <c r="C16" s="17">
        <v>0.663582</v>
      </c>
      <c r="D16" s="17">
        <v>0.663582</v>
      </c>
      <c r="E16" s="17">
        <v>0.663582</v>
      </c>
      <c r="F16" s="17"/>
      <c r="G16" s="17"/>
      <c r="H16" s="17"/>
      <c r="I16" s="17"/>
      <c r="J16" s="17"/>
      <c r="K16" s="17"/>
      <c r="L16" s="17"/>
      <c r="M16" s="17"/>
      <c r="N16" s="17"/>
      <c r="O16" s="17"/>
    </row>
    <row r="17" ht="20.25" customHeight="1" spans="1:15">
      <c r="A17" s="16" t="s">
        <v>85</v>
      </c>
      <c r="B17" s="16" t="s">
        <v>86</v>
      </c>
      <c r="C17" s="17">
        <v>10.08</v>
      </c>
      <c r="D17" s="17">
        <v>10.08</v>
      </c>
      <c r="E17" s="17">
        <v>10.08</v>
      </c>
      <c r="F17" s="17"/>
      <c r="G17" s="17"/>
      <c r="H17" s="17"/>
      <c r="I17" s="17"/>
      <c r="J17" s="17"/>
      <c r="K17" s="17"/>
      <c r="L17" s="17"/>
      <c r="M17" s="17"/>
      <c r="N17" s="17"/>
      <c r="O17" s="17"/>
    </row>
    <row r="18" ht="20.25" customHeight="1" spans="1:15">
      <c r="A18" s="72" t="s">
        <v>87</v>
      </c>
      <c r="B18" s="72" t="s">
        <v>88</v>
      </c>
      <c r="C18" s="17">
        <v>10.08</v>
      </c>
      <c r="D18" s="17">
        <v>10.08</v>
      </c>
      <c r="E18" s="17">
        <v>10.08</v>
      </c>
      <c r="F18" s="17"/>
      <c r="G18" s="17"/>
      <c r="H18" s="17"/>
      <c r="I18" s="17"/>
      <c r="J18" s="17"/>
      <c r="K18" s="17"/>
      <c r="L18" s="17"/>
      <c r="M18" s="17"/>
      <c r="N18" s="17"/>
      <c r="O18" s="17"/>
    </row>
    <row r="19" ht="20.25" customHeight="1" spans="1:15">
      <c r="A19" s="73" t="s">
        <v>89</v>
      </c>
      <c r="B19" s="73" t="s">
        <v>90</v>
      </c>
      <c r="C19" s="17">
        <v>10.08</v>
      </c>
      <c r="D19" s="17">
        <v>10.08</v>
      </c>
      <c r="E19" s="17">
        <v>10.08</v>
      </c>
      <c r="F19" s="17"/>
      <c r="G19" s="17"/>
      <c r="H19" s="17"/>
      <c r="I19" s="17"/>
      <c r="J19" s="17"/>
      <c r="K19" s="17"/>
      <c r="L19" s="17"/>
      <c r="M19" s="17"/>
      <c r="N19" s="17"/>
      <c r="O19" s="17"/>
    </row>
    <row r="20" ht="20.25" customHeight="1" spans="1:15">
      <c r="A20" s="16" t="s">
        <v>91</v>
      </c>
      <c r="B20" s="16" t="s">
        <v>92</v>
      </c>
      <c r="C20" s="17">
        <v>134.988256</v>
      </c>
      <c r="D20" s="17">
        <v>132.488256</v>
      </c>
      <c r="E20" s="17">
        <v>104.580256</v>
      </c>
      <c r="F20" s="17">
        <v>27.908</v>
      </c>
      <c r="G20" s="17"/>
      <c r="H20" s="17"/>
      <c r="I20" s="17"/>
      <c r="J20" s="17">
        <v>2.5</v>
      </c>
      <c r="K20" s="17"/>
      <c r="L20" s="17"/>
      <c r="M20" s="17"/>
      <c r="N20" s="17"/>
      <c r="O20" s="17">
        <v>2.5</v>
      </c>
    </row>
    <row r="21" ht="20.25" customHeight="1" spans="1:15">
      <c r="A21" s="72" t="s">
        <v>93</v>
      </c>
      <c r="B21" s="72" t="s">
        <v>94</v>
      </c>
      <c r="C21" s="17">
        <v>134.988256</v>
      </c>
      <c r="D21" s="17">
        <v>132.488256</v>
      </c>
      <c r="E21" s="17">
        <v>104.580256</v>
      </c>
      <c r="F21" s="17">
        <v>27.908</v>
      </c>
      <c r="G21" s="17"/>
      <c r="H21" s="17"/>
      <c r="I21" s="17"/>
      <c r="J21" s="17">
        <v>2.5</v>
      </c>
      <c r="K21" s="17"/>
      <c r="L21" s="17"/>
      <c r="M21" s="17"/>
      <c r="N21" s="17"/>
      <c r="O21" s="17">
        <v>2.5</v>
      </c>
    </row>
    <row r="22" ht="20.25" customHeight="1" spans="1:15">
      <c r="A22" s="73" t="s">
        <v>95</v>
      </c>
      <c r="B22" s="73" t="s">
        <v>96</v>
      </c>
      <c r="C22" s="17">
        <v>105.290256</v>
      </c>
      <c r="D22" s="17">
        <v>102.790256</v>
      </c>
      <c r="E22" s="17">
        <v>102.540256</v>
      </c>
      <c r="F22" s="17">
        <v>0.25</v>
      </c>
      <c r="G22" s="17"/>
      <c r="H22" s="17"/>
      <c r="I22" s="17"/>
      <c r="J22" s="17">
        <v>2.5</v>
      </c>
      <c r="K22" s="17"/>
      <c r="L22" s="17"/>
      <c r="M22" s="17"/>
      <c r="N22" s="17"/>
      <c r="O22" s="17">
        <v>2.5</v>
      </c>
    </row>
    <row r="23" ht="20.25" customHeight="1" spans="1:15">
      <c r="A23" s="73" t="s">
        <v>97</v>
      </c>
      <c r="B23" s="73" t="s">
        <v>98</v>
      </c>
      <c r="C23" s="17">
        <v>9.75</v>
      </c>
      <c r="D23" s="17">
        <v>9.75</v>
      </c>
      <c r="E23" s="17">
        <v>2.04</v>
      </c>
      <c r="F23" s="17">
        <v>7.71</v>
      </c>
      <c r="G23" s="17"/>
      <c r="H23" s="17"/>
      <c r="I23" s="17"/>
      <c r="J23" s="17"/>
      <c r="K23" s="17"/>
      <c r="L23" s="17"/>
      <c r="M23" s="17"/>
      <c r="N23" s="17"/>
      <c r="O23" s="17"/>
    </row>
    <row r="24" ht="20.25" customHeight="1" spans="1:15">
      <c r="A24" s="73" t="s">
        <v>99</v>
      </c>
      <c r="B24" s="73" t="s">
        <v>100</v>
      </c>
      <c r="C24" s="17">
        <v>9.8</v>
      </c>
      <c r="D24" s="17">
        <v>9.8</v>
      </c>
      <c r="E24" s="17"/>
      <c r="F24" s="17">
        <v>9.8</v>
      </c>
      <c r="G24" s="17"/>
      <c r="H24" s="17"/>
      <c r="I24" s="17"/>
      <c r="J24" s="17"/>
      <c r="K24" s="17"/>
      <c r="L24" s="17"/>
      <c r="M24" s="17"/>
      <c r="N24" s="17"/>
      <c r="O24" s="17"/>
    </row>
    <row r="25" ht="20.25" customHeight="1" spans="1:15">
      <c r="A25" s="73" t="s">
        <v>101</v>
      </c>
      <c r="B25" s="73" t="s">
        <v>102</v>
      </c>
      <c r="C25" s="17">
        <v>10.148</v>
      </c>
      <c r="D25" s="17">
        <v>10.148</v>
      </c>
      <c r="E25" s="17"/>
      <c r="F25" s="17">
        <v>10.148</v>
      </c>
      <c r="G25" s="17"/>
      <c r="H25" s="17"/>
      <c r="I25" s="17"/>
      <c r="J25" s="17"/>
      <c r="K25" s="17"/>
      <c r="L25" s="17"/>
      <c r="M25" s="17"/>
      <c r="N25" s="17"/>
      <c r="O25" s="17"/>
    </row>
    <row r="26" ht="20.25" customHeight="1" spans="1:15">
      <c r="A26" s="48" t="s">
        <v>103</v>
      </c>
      <c r="B26" s="48"/>
      <c r="C26" s="17">
        <v>175.485493</v>
      </c>
      <c r="D26" s="17">
        <v>172.985493</v>
      </c>
      <c r="E26" s="17">
        <v>145.077493</v>
      </c>
      <c r="F26" s="17">
        <v>27.908</v>
      </c>
      <c r="G26" s="17"/>
      <c r="H26" s="17"/>
      <c r="I26" s="17"/>
      <c r="J26" s="17">
        <v>2.5</v>
      </c>
      <c r="K26" s="17"/>
      <c r="L26" s="17"/>
      <c r="M26" s="17"/>
      <c r="N26" s="17"/>
      <c r="O26" s="17">
        <v>2.5</v>
      </c>
    </row>
  </sheetData>
  <mergeCells count="11">
    <mergeCell ref="A3:O3"/>
    <mergeCell ref="A4:I4"/>
    <mergeCell ref="D5:F5"/>
    <mergeCell ref="J5:O5"/>
    <mergeCell ref="A26:B26"/>
    <mergeCell ref="A5:A6"/>
    <mergeCell ref="B5:B6"/>
    <mergeCell ref="C5:C6"/>
    <mergeCell ref="G5:G6"/>
    <mergeCell ref="H5:H6"/>
    <mergeCell ref="I5:I6"/>
  </mergeCells>
  <pageMargins left="0.75" right="0.75" top="1" bottom="1" header="0.5" footer="0.5"/>
  <pageSetup paperSize="1" scale="45" pageOrder="overThenDown"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7"/>
  <sheetViews>
    <sheetView showZeros="0" workbookViewId="0">
      <pane ySplit="1" topLeftCell="A2" activePane="bottomLeft" state="frozen"/>
      <selection/>
      <selection pane="bottomLeft" activeCell="A1" sqref="A1"/>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104</v>
      </c>
    </row>
    <row r="3" ht="45" customHeight="1" spans="1:4">
      <c r="A3" s="4" t="s">
        <v>105</v>
      </c>
      <c r="B3" s="4"/>
      <c r="C3" s="4"/>
      <c r="D3" s="4"/>
    </row>
    <row r="4" ht="18.75" customHeight="1" spans="1:4">
      <c r="A4" s="5" t="str">
        <f>"单位名称："&amp;"通海县防震减灾局"</f>
        <v>单位名称：通海县防震减灾局</v>
      </c>
      <c r="B4" s="5"/>
      <c r="C4" s="74"/>
      <c r="D4" s="6" t="s">
        <v>2</v>
      </c>
    </row>
    <row r="5" ht="22.5" customHeight="1" spans="1:4">
      <c r="A5" s="8" t="s">
        <v>3</v>
      </c>
      <c r="B5" s="8"/>
      <c r="C5" s="8" t="s">
        <v>4</v>
      </c>
      <c r="D5" s="8"/>
    </row>
    <row r="6" ht="18.75" customHeight="1" spans="1:4">
      <c r="A6" s="8" t="s">
        <v>5</v>
      </c>
      <c r="B6" s="8" t="s">
        <v>106</v>
      </c>
      <c r="C6" s="8" t="s">
        <v>107</v>
      </c>
      <c r="D6" s="8" t="s">
        <v>106</v>
      </c>
    </row>
    <row r="7" ht="18.75" customHeight="1" spans="1:4">
      <c r="A7" s="8"/>
      <c r="B7" s="8"/>
      <c r="C7" s="8"/>
      <c r="D7" s="8"/>
    </row>
    <row r="8" ht="22.5" customHeight="1" spans="1:4">
      <c r="A8" s="15" t="s">
        <v>108</v>
      </c>
      <c r="B8" s="17">
        <v>172.985493</v>
      </c>
      <c r="C8" s="15" t="s">
        <v>109</v>
      </c>
      <c r="D8" s="17">
        <v>172.985493</v>
      </c>
    </row>
    <row r="9" ht="22.5" customHeight="1" spans="1:4">
      <c r="A9" s="15" t="s">
        <v>110</v>
      </c>
      <c r="B9" s="17">
        <v>172.985493</v>
      </c>
      <c r="C9" s="15" t="str">
        <f>"（"&amp;"一"&amp;"）"&amp;"社会保障和就业支出"</f>
        <v>（一）社会保障和就业支出</v>
      </c>
      <c r="D9" s="17">
        <v>18.084096</v>
      </c>
    </row>
    <row r="10" ht="22.5" customHeight="1" spans="1:4">
      <c r="A10" s="15" t="s">
        <v>111</v>
      </c>
      <c r="B10" s="17"/>
      <c r="C10" s="15" t="str">
        <f>"（"&amp;"二"&amp;"）"&amp;"卫生健康支出"</f>
        <v>（二）卫生健康支出</v>
      </c>
      <c r="D10" s="17">
        <v>12.333141</v>
      </c>
    </row>
    <row r="11" ht="22.5" customHeight="1" spans="1:4">
      <c r="A11" s="15" t="s">
        <v>112</v>
      </c>
      <c r="B11" s="17"/>
      <c r="C11" s="15" t="str">
        <f>"（"&amp;"三"&amp;"）"&amp;"住房保障支出"</f>
        <v>（三）住房保障支出</v>
      </c>
      <c r="D11" s="17">
        <v>10.08</v>
      </c>
    </row>
    <row r="12" ht="22.5" customHeight="1" spans="1:4">
      <c r="A12" s="15" t="s">
        <v>113</v>
      </c>
      <c r="B12" s="17"/>
      <c r="C12" s="15" t="str">
        <f>"（"&amp;"四"&amp;"）"&amp;"灾害防治及应急管理支出"</f>
        <v>（四）灾害防治及应急管理支出</v>
      </c>
      <c r="D12" s="17">
        <v>132.488256</v>
      </c>
    </row>
    <row r="13" ht="22.5" customHeight="1" spans="1:4">
      <c r="A13" s="15" t="s">
        <v>110</v>
      </c>
      <c r="B13" s="17"/>
      <c r="C13" s="15"/>
      <c r="D13" s="17"/>
    </row>
    <row r="14" ht="22.5" customHeight="1" spans="1:4">
      <c r="A14" s="15" t="s">
        <v>111</v>
      </c>
      <c r="B14" s="17"/>
      <c r="C14" s="15"/>
      <c r="D14" s="17"/>
    </row>
    <row r="15" ht="22.5" customHeight="1" spans="1:4">
      <c r="A15" s="15" t="s">
        <v>112</v>
      </c>
      <c r="B15" s="17"/>
      <c r="C15" s="15"/>
      <c r="D15" s="17"/>
    </row>
    <row r="16" ht="22.5" customHeight="1" spans="1:4">
      <c r="A16" s="75"/>
      <c r="B16" s="17"/>
      <c r="C16" s="15" t="s">
        <v>114</v>
      </c>
      <c r="D16" s="17"/>
    </row>
    <row r="17" ht="22.5" customHeight="1" spans="1:4">
      <c r="A17" s="76" t="s">
        <v>115</v>
      </c>
      <c r="B17" s="77">
        <v>172.985493</v>
      </c>
      <c r="C17" s="78" t="s">
        <v>116</v>
      </c>
      <c r="D17" s="77">
        <v>172.985493</v>
      </c>
    </row>
  </sheetData>
  <mergeCells count="8">
    <mergeCell ref="A3:D3"/>
    <mergeCell ref="A4:B4"/>
    <mergeCell ref="A5:B5"/>
    <mergeCell ref="C5:D5"/>
    <mergeCell ref="A6:A7"/>
    <mergeCell ref="B6:B7"/>
    <mergeCell ref="C6:C7"/>
    <mergeCell ref="D6:D7"/>
  </mergeCells>
  <pageMargins left="0.75" right="0.75" top="1" bottom="1" header="0.5" footer="0.5"/>
  <pageSetup paperSize="1" scale="86" pageOrder="overThenDown"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6"/>
  <sheetViews>
    <sheetView showZeros="0" workbookViewId="0">
      <pane ySplit="1" topLeftCell="A2" activePane="bottomLeft" state="frozen"/>
      <selection/>
      <selection pane="bottomLeft" activeCell="A1" sqref="A1"/>
    </sheetView>
  </sheetViews>
  <sheetFormatPr defaultColWidth="8.85" defaultRowHeight="15" customHeight="1" outlineLevelCol="6"/>
  <cols>
    <col min="1" max="1" width="21.425" customWidth="1"/>
    <col min="2" max="2" width="28.575" customWidth="1"/>
    <col min="3" max="7" width="21.425" customWidth="1"/>
  </cols>
  <sheetData>
    <row r="1" customHeight="1" spans="1:7">
      <c r="A1" s="1"/>
      <c r="B1" s="1"/>
      <c r="C1" s="1"/>
      <c r="D1" s="1"/>
      <c r="E1" s="1"/>
      <c r="F1" s="1"/>
      <c r="G1" s="1"/>
    </row>
    <row r="2" ht="18.75" customHeight="1" spans="1:7">
      <c r="A2" s="2"/>
      <c r="B2" s="2"/>
      <c r="C2" s="2"/>
      <c r="D2" s="2"/>
      <c r="E2" s="2"/>
      <c r="F2" s="2"/>
      <c r="G2" s="43" t="s">
        <v>117</v>
      </c>
    </row>
    <row r="3" ht="37.5" customHeight="1" spans="1:7">
      <c r="A3" s="4" t="s">
        <v>118</v>
      </c>
      <c r="B3" s="4"/>
      <c r="C3" s="4"/>
      <c r="D3" s="4"/>
      <c r="E3" s="4"/>
      <c r="F3" s="4"/>
      <c r="G3" s="4"/>
    </row>
    <row r="4" ht="18.75" customHeight="1" spans="1:7">
      <c r="A4" s="44" t="str">
        <f>"单位名称："&amp;"通海县防震减灾局"</f>
        <v>单位名称：通海县防震减灾局</v>
      </c>
      <c r="B4" s="44"/>
      <c r="C4" s="44"/>
      <c r="D4" s="45"/>
      <c r="E4" s="45"/>
      <c r="F4" s="45"/>
      <c r="G4" s="46" t="s">
        <v>26</v>
      </c>
    </row>
    <row r="5" ht="18.75" customHeight="1" spans="1:7">
      <c r="A5" s="13" t="s">
        <v>119</v>
      </c>
      <c r="B5" s="13" t="s">
        <v>57</v>
      </c>
      <c r="C5" s="47" t="s">
        <v>29</v>
      </c>
      <c r="D5" s="47" t="s">
        <v>59</v>
      </c>
      <c r="E5" s="47"/>
      <c r="F5" s="47"/>
      <c r="G5" s="13" t="s">
        <v>60</v>
      </c>
    </row>
    <row r="6" ht="18.75" customHeight="1" spans="1:7">
      <c r="A6" s="13" t="s">
        <v>56</v>
      </c>
      <c r="B6" s="13" t="s">
        <v>57</v>
      </c>
      <c r="C6" s="47"/>
      <c r="D6" s="47" t="s">
        <v>31</v>
      </c>
      <c r="E6" s="47" t="s">
        <v>120</v>
      </c>
      <c r="F6" s="47" t="s">
        <v>121</v>
      </c>
      <c r="G6" s="13"/>
    </row>
    <row r="7" ht="18.75" customHeight="1" spans="1:7">
      <c r="A7" s="14" t="s">
        <v>42</v>
      </c>
      <c r="B7" s="14" t="s">
        <v>43</v>
      </c>
      <c r="C7" s="14" t="s">
        <v>44</v>
      </c>
      <c r="D7" s="14" t="s">
        <v>45</v>
      </c>
      <c r="E7" s="14" t="s">
        <v>46</v>
      </c>
      <c r="F7" s="14" t="s">
        <v>47</v>
      </c>
      <c r="G7" s="14" t="s">
        <v>48</v>
      </c>
    </row>
    <row r="8" ht="20.25" customHeight="1" spans="1:7">
      <c r="A8" s="16" t="s">
        <v>67</v>
      </c>
      <c r="B8" s="16" t="s">
        <v>68</v>
      </c>
      <c r="C8" s="17">
        <v>18.084096</v>
      </c>
      <c r="D8" s="17">
        <v>18.084096</v>
      </c>
      <c r="E8" s="17">
        <v>18.084096</v>
      </c>
      <c r="F8" s="17"/>
      <c r="G8" s="17"/>
    </row>
    <row r="9" ht="20.25" customHeight="1" spans="1:7">
      <c r="A9" s="72" t="s">
        <v>69</v>
      </c>
      <c r="B9" s="72" t="s">
        <v>70</v>
      </c>
      <c r="C9" s="17">
        <v>18.084096</v>
      </c>
      <c r="D9" s="17">
        <v>18.084096</v>
      </c>
      <c r="E9" s="17">
        <v>18.084096</v>
      </c>
      <c r="F9" s="17"/>
      <c r="G9" s="17"/>
    </row>
    <row r="10" ht="20.25" customHeight="1" spans="1:7">
      <c r="A10" s="73" t="s">
        <v>71</v>
      </c>
      <c r="B10" s="73" t="s">
        <v>72</v>
      </c>
      <c r="C10" s="17">
        <v>4.32</v>
      </c>
      <c r="D10" s="17">
        <v>4.32</v>
      </c>
      <c r="E10" s="17">
        <v>4.32</v>
      </c>
      <c r="F10" s="17"/>
      <c r="G10" s="17"/>
    </row>
    <row r="11" ht="20.25" customHeight="1" spans="1:7">
      <c r="A11" s="73" t="s">
        <v>73</v>
      </c>
      <c r="B11" s="73" t="s">
        <v>74</v>
      </c>
      <c r="C11" s="17">
        <v>13.764096</v>
      </c>
      <c r="D11" s="17">
        <v>13.764096</v>
      </c>
      <c r="E11" s="17">
        <v>13.764096</v>
      </c>
      <c r="F11" s="17"/>
      <c r="G11" s="17"/>
    </row>
    <row r="12" ht="20.25" customHeight="1" spans="1:7">
      <c r="A12" s="16" t="s">
        <v>75</v>
      </c>
      <c r="B12" s="16" t="s">
        <v>76</v>
      </c>
      <c r="C12" s="17">
        <v>12.333141</v>
      </c>
      <c r="D12" s="17">
        <v>12.333141</v>
      </c>
      <c r="E12" s="17">
        <v>12.333141</v>
      </c>
      <c r="F12" s="17"/>
      <c r="G12" s="17"/>
    </row>
    <row r="13" ht="20.25" customHeight="1" spans="1:7">
      <c r="A13" s="72" t="s">
        <v>77</v>
      </c>
      <c r="B13" s="72" t="s">
        <v>78</v>
      </c>
      <c r="C13" s="17">
        <v>12.333141</v>
      </c>
      <c r="D13" s="17">
        <v>12.333141</v>
      </c>
      <c r="E13" s="17">
        <v>12.333141</v>
      </c>
      <c r="F13" s="17"/>
      <c r="G13" s="17"/>
    </row>
    <row r="14" ht="20.25" customHeight="1" spans="1:7">
      <c r="A14" s="73" t="s">
        <v>79</v>
      </c>
      <c r="B14" s="73" t="s">
        <v>80</v>
      </c>
      <c r="C14" s="17">
        <v>7.140125</v>
      </c>
      <c r="D14" s="17">
        <v>7.140125</v>
      </c>
      <c r="E14" s="17">
        <v>7.140125</v>
      </c>
      <c r="F14" s="17"/>
      <c r="G14" s="17"/>
    </row>
    <row r="15" ht="20.25" customHeight="1" spans="1:7">
      <c r="A15" s="73" t="s">
        <v>81</v>
      </c>
      <c r="B15" s="73" t="s">
        <v>82</v>
      </c>
      <c r="C15" s="17">
        <v>4.529434</v>
      </c>
      <c r="D15" s="17">
        <v>4.529434</v>
      </c>
      <c r="E15" s="17">
        <v>4.529434</v>
      </c>
      <c r="F15" s="17"/>
      <c r="G15" s="17"/>
    </row>
    <row r="16" ht="20.25" customHeight="1" spans="1:7">
      <c r="A16" s="73" t="s">
        <v>83</v>
      </c>
      <c r="B16" s="73" t="s">
        <v>84</v>
      </c>
      <c r="C16" s="17">
        <v>0.663582</v>
      </c>
      <c r="D16" s="17">
        <v>0.663582</v>
      </c>
      <c r="E16" s="17">
        <v>0.663582</v>
      </c>
      <c r="F16" s="17"/>
      <c r="G16" s="17"/>
    </row>
    <row r="17" ht="20.25" customHeight="1" spans="1:7">
      <c r="A17" s="16" t="s">
        <v>85</v>
      </c>
      <c r="B17" s="16" t="s">
        <v>86</v>
      </c>
      <c r="C17" s="17">
        <v>10.08</v>
      </c>
      <c r="D17" s="17">
        <v>10.08</v>
      </c>
      <c r="E17" s="17">
        <v>10.08</v>
      </c>
      <c r="F17" s="17"/>
      <c r="G17" s="17"/>
    </row>
    <row r="18" ht="20.25" customHeight="1" spans="1:7">
      <c r="A18" s="72" t="s">
        <v>87</v>
      </c>
      <c r="B18" s="72" t="s">
        <v>88</v>
      </c>
      <c r="C18" s="17">
        <v>10.08</v>
      </c>
      <c r="D18" s="17">
        <v>10.08</v>
      </c>
      <c r="E18" s="17">
        <v>10.08</v>
      </c>
      <c r="F18" s="17"/>
      <c r="G18" s="17"/>
    </row>
    <row r="19" ht="20.25" customHeight="1" spans="1:7">
      <c r="A19" s="73" t="s">
        <v>89</v>
      </c>
      <c r="B19" s="73" t="s">
        <v>90</v>
      </c>
      <c r="C19" s="17">
        <v>10.08</v>
      </c>
      <c r="D19" s="17">
        <v>10.08</v>
      </c>
      <c r="E19" s="17">
        <v>10.08</v>
      </c>
      <c r="F19" s="17"/>
      <c r="G19" s="17"/>
    </row>
    <row r="20" ht="20.25" customHeight="1" spans="1:7">
      <c r="A20" s="16" t="s">
        <v>91</v>
      </c>
      <c r="B20" s="16" t="s">
        <v>92</v>
      </c>
      <c r="C20" s="17">
        <v>132.488256</v>
      </c>
      <c r="D20" s="17">
        <v>104.580256</v>
      </c>
      <c r="E20" s="17">
        <v>96.260256</v>
      </c>
      <c r="F20" s="17">
        <v>8.32</v>
      </c>
      <c r="G20" s="17">
        <v>27.908</v>
      </c>
    </row>
    <row r="21" ht="20.25" customHeight="1" spans="1:7">
      <c r="A21" s="72" t="s">
        <v>93</v>
      </c>
      <c r="B21" s="72" t="s">
        <v>94</v>
      </c>
      <c r="C21" s="17">
        <v>132.488256</v>
      </c>
      <c r="D21" s="17">
        <v>104.580256</v>
      </c>
      <c r="E21" s="17">
        <v>96.260256</v>
      </c>
      <c r="F21" s="17">
        <v>8.32</v>
      </c>
      <c r="G21" s="17">
        <v>27.908</v>
      </c>
    </row>
    <row r="22" ht="20.25" customHeight="1" spans="1:7">
      <c r="A22" s="73" t="s">
        <v>95</v>
      </c>
      <c r="B22" s="73" t="s">
        <v>96</v>
      </c>
      <c r="C22" s="17">
        <v>102.790256</v>
      </c>
      <c r="D22" s="17">
        <v>102.540256</v>
      </c>
      <c r="E22" s="17">
        <v>94.220256</v>
      </c>
      <c r="F22" s="17">
        <v>8.32</v>
      </c>
      <c r="G22" s="17">
        <v>0.25</v>
      </c>
    </row>
    <row r="23" ht="20.25" customHeight="1" spans="1:7">
      <c r="A23" s="73" t="s">
        <v>97</v>
      </c>
      <c r="B23" s="73" t="s">
        <v>98</v>
      </c>
      <c r="C23" s="17">
        <v>9.75</v>
      </c>
      <c r="D23" s="17">
        <v>2.04</v>
      </c>
      <c r="E23" s="17">
        <v>2.04</v>
      </c>
      <c r="F23" s="17"/>
      <c r="G23" s="17">
        <v>7.71</v>
      </c>
    </row>
    <row r="24" ht="20.25" customHeight="1" spans="1:7">
      <c r="A24" s="73" t="s">
        <v>99</v>
      </c>
      <c r="B24" s="73" t="s">
        <v>100</v>
      </c>
      <c r="C24" s="17">
        <v>9.8</v>
      </c>
      <c r="D24" s="17"/>
      <c r="E24" s="17"/>
      <c r="F24" s="17"/>
      <c r="G24" s="17">
        <v>9.8</v>
      </c>
    </row>
    <row r="25" ht="20.25" customHeight="1" spans="1:7">
      <c r="A25" s="73" t="s">
        <v>101</v>
      </c>
      <c r="B25" s="73" t="s">
        <v>102</v>
      </c>
      <c r="C25" s="17">
        <v>10.148</v>
      </c>
      <c r="D25" s="17"/>
      <c r="E25" s="17"/>
      <c r="F25" s="17"/>
      <c r="G25" s="17">
        <v>10.148</v>
      </c>
    </row>
    <row r="26" ht="20.25" customHeight="1" spans="1:7">
      <c r="A26" s="48" t="s">
        <v>103</v>
      </c>
      <c r="B26" s="48"/>
      <c r="C26" s="49">
        <v>172.985493</v>
      </c>
      <c r="D26" s="49">
        <v>145.077493</v>
      </c>
      <c r="E26" s="49">
        <v>136.757493</v>
      </c>
      <c r="F26" s="49">
        <v>8.32</v>
      </c>
      <c r="G26" s="49">
        <v>27.908</v>
      </c>
    </row>
  </sheetData>
  <mergeCells count="7">
    <mergeCell ref="A3:G3"/>
    <mergeCell ref="A4:C4"/>
    <mergeCell ref="A5:B5"/>
    <mergeCell ref="D5:F5"/>
    <mergeCell ref="A26:B26"/>
    <mergeCell ref="C5:C6"/>
    <mergeCell ref="G5:G6"/>
  </mergeCells>
  <pageMargins left="0.75" right="0.75" top="1" bottom="1" header="0.5" footer="0.5"/>
  <pageSetup paperSize="1" scale="78" pageOrder="overThenDown"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A1" sqref="A1"/>
    </sheetView>
  </sheetViews>
  <sheetFormatPr defaultColWidth="8.85" defaultRowHeight="15" customHeight="1" outlineLevelRow="7" outlineLevelCol="5"/>
  <cols>
    <col min="1" max="6" width="28.575" customWidth="1"/>
  </cols>
  <sheetData>
    <row r="1" customHeight="1" spans="1:6">
      <c r="A1" s="1"/>
      <c r="B1" s="1"/>
      <c r="C1" s="1"/>
      <c r="D1" s="1"/>
      <c r="E1" s="1"/>
      <c r="F1" s="1"/>
    </row>
    <row r="2" ht="18.75" customHeight="1" spans="1:6">
      <c r="A2" s="65"/>
      <c r="B2" s="65"/>
      <c r="C2" s="66"/>
      <c r="D2" s="2"/>
      <c r="E2" s="2"/>
      <c r="F2" s="67" t="s">
        <v>122</v>
      </c>
    </row>
    <row r="3" ht="41.25" customHeight="1" spans="1:6">
      <c r="A3" s="68" t="s">
        <v>123</v>
      </c>
      <c r="B3" s="68"/>
      <c r="C3" s="68"/>
      <c r="D3" s="68"/>
      <c r="E3" s="68"/>
      <c r="F3" s="68"/>
    </row>
    <row r="4" ht="18.75" customHeight="1" spans="1:6">
      <c r="A4" s="5" t="str">
        <f>"单位名称："&amp;"通海县防震减灾局"</f>
        <v>单位名称：通海县防震减灾局</v>
      </c>
      <c r="B4" s="5"/>
      <c r="C4" s="5"/>
      <c r="D4" s="69"/>
      <c r="E4" s="2"/>
      <c r="F4" s="67" t="s">
        <v>26</v>
      </c>
    </row>
    <row r="5" ht="18.75" customHeight="1" spans="1:6">
      <c r="A5" s="13" t="s">
        <v>124</v>
      </c>
      <c r="B5" s="47" t="s">
        <v>125</v>
      </c>
      <c r="C5" s="47" t="s">
        <v>126</v>
      </c>
      <c r="D5" s="47"/>
      <c r="E5" s="47"/>
      <c r="F5" s="47" t="s">
        <v>127</v>
      </c>
    </row>
    <row r="6" ht="18.75" customHeight="1" spans="1:6">
      <c r="A6" s="13"/>
      <c r="B6" s="47"/>
      <c r="C6" s="47" t="s">
        <v>31</v>
      </c>
      <c r="D6" s="47" t="s">
        <v>128</v>
      </c>
      <c r="E6" s="47" t="s">
        <v>129</v>
      </c>
      <c r="F6" s="47"/>
    </row>
    <row r="7" ht="18.75" customHeight="1" spans="1:6">
      <c r="A7" s="70" t="s">
        <v>43</v>
      </c>
      <c r="B7" s="71" t="s">
        <v>44</v>
      </c>
      <c r="C7" s="70" t="s">
        <v>45</v>
      </c>
      <c r="D7" s="70" t="s">
        <v>46</v>
      </c>
      <c r="E7" s="70" t="s">
        <v>47</v>
      </c>
      <c r="F7" s="70">
        <v>7</v>
      </c>
    </row>
    <row r="8" ht="20.25" customHeight="1" spans="1:6">
      <c r="A8" s="17">
        <v>2.49</v>
      </c>
      <c r="B8" s="17"/>
      <c r="C8" s="17">
        <v>2</v>
      </c>
      <c r="D8" s="17"/>
      <c r="E8" s="17">
        <v>2</v>
      </c>
      <c r="F8" s="17">
        <v>0.49</v>
      </c>
    </row>
  </sheetData>
  <mergeCells count="6">
    <mergeCell ref="A3:F3"/>
    <mergeCell ref="A4:C4"/>
    <mergeCell ref="C5:E5"/>
    <mergeCell ref="A5:A6"/>
    <mergeCell ref="B5:B6"/>
    <mergeCell ref="F5:F6"/>
  </mergeCells>
  <pageMargins left="0.75" right="0.75" top="1" bottom="1" header="0.5" footer="0.5"/>
  <pageSetup paperSize="1" scale="72" pageOrder="overThenDown"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40"/>
  <sheetViews>
    <sheetView showZeros="0" workbookViewId="0">
      <pane ySplit="1" topLeftCell="A9" activePane="bottomLeft" state="frozen"/>
      <selection/>
      <selection pane="bottomLeft" activeCell="A1" sqref="A1"/>
    </sheetView>
  </sheetViews>
  <sheetFormatPr defaultColWidth="8.85" defaultRowHeight="15" customHeight="1"/>
  <cols>
    <col min="1" max="7" width="28.575" customWidth="1"/>
    <col min="8" max="24" width="14.283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8.75" customHeight="1" spans="1:24">
      <c r="A2" s="2"/>
      <c r="B2" s="2"/>
      <c r="C2" s="2"/>
      <c r="D2" s="2"/>
      <c r="E2" s="2"/>
      <c r="F2" s="2"/>
      <c r="G2" s="2"/>
      <c r="H2" s="2"/>
      <c r="I2" s="2"/>
      <c r="J2" s="2"/>
      <c r="K2" s="2"/>
      <c r="L2" s="2"/>
      <c r="M2" s="3"/>
      <c r="N2" s="3"/>
      <c r="O2" s="3"/>
      <c r="P2" s="3"/>
      <c r="Q2" s="3"/>
      <c r="R2" s="3"/>
      <c r="S2" s="3"/>
      <c r="T2" s="3"/>
      <c r="U2" s="3"/>
      <c r="V2" s="3"/>
      <c r="W2" s="3"/>
      <c r="X2" s="3" t="s">
        <v>130</v>
      </c>
    </row>
    <row r="3" ht="45" customHeight="1" spans="1:24">
      <c r="A3" s="4" t="s">
        <v>131</v>
      </c>
      <c r="B3" s="4"/>
      <c r="C3" s="4"/>
      <c r="D3" s="4"/>
      <c r="E3" s="4"/>
      <c r="F3" s="4"/>
      <c r="G3" s="4"/>
      <c r="H3" s="4"/>
      <c r="I3" s="4"/>
      <c r="J3" s="4"/>
      <c r="K3" s="4"/>
      <c r="L3" s="4"/>
      <c r="M3" s="60"/>
      <c r="N3" s="60"/>
      <c r="O3" s="60"/>
      <c r="P3" s="60"/>
      <c r="Q3" s="60"/>
      <c r="R3" s="60"/>
      <c r="S3" s="60"/>
      <c r="T3" s="60"/>
      <c r="U3" s="60"/>
      <c r="V3" s="60"/>
      <c r="W3" s="60"/>
      <c r="X3" s="60"/>
    </row>
    <row r="4" ht="18.75" customHeight="1" spans="1:24">
      <c r="A4" s="5" t="str">
        <f>"单位名称："&amp;"通海县防震减灾局"</f>
        <v>单位名称：通海县防震减灾局</v>
      </c>
      <c r="B4" s="5"/>
      <c r="C4" s="5"/>
      <c r="D4" s="5"/>
      <c r="E4" s="5"/>
      <c r="F4" s="5"/>
      <c r="G4" s="5"/>
      <c r="H4" s="61"/>
      <c r="I4" s="61"/>
      <c r="J4" s="61"/>
      <c r="K4" s="61"/>
      <c r="L4" s="61"/>
      <c r="M4" s="6"/>
      <c r="N4" s="6"/>
      <c r="O4" s="6"/>
      <c r="P4" s="6"/>
      <c r="Q4" s="6"/>
      <c r="R4" s="6"/>
      <c r="S4" s="6"/>
      <c r="T4" s="6"/>
      <c r="U4" s="6"/>
      <c r="V4" s="6"/>
      <c r="W4" s="6"/>
      <c r="X4" s="6" t="s">
        <v>26</v>
      </c>
    </row>
    <row r="5" ht="18.75" customHeight="1" spans="1:24">
      <c r="A5" s="62" t="s">
        <v>132</v>
      </c>
      <c r="B5" s="62" t="s">
        <v>133</v>
      </c>
      <c r="C5" s="62" t="s">
        <v>134</v>
      </c>
      <c r="D5" s="62" t="s">
        <v>135</v>
      </c>
      <c r="E5" s="62" t="s">
        <v>136</v>
      </c>
      <c r="F5" s="62" t="s">
        <v>137</v>
      </c>
      <c r="G5" s="62" t="s">
        <v>138</v>
      </c>
      <c r="H5" s="63" t="s">
        <v>29</v>
      </c>
      <c r="I5" s="63" t="s">
        <v>139</v>
      </c>
      <c r="J5" s="62"/>
      <c r="K5" s="62"/>
      <c r="L5" s="62"/>
      <c r="M5" s="62"/>
      <c r="N5" s="62"/>
      <c r="O5" s="62" t="s">
        <v>140</v>
      </c>
      <c r="P5" s="62"/>
      <c r="Q5" s="62"/>
      <c r="R5" s="62" t="s">
        <v>35</v>
      </c>
      <c r="S5" s="62" t="s">
        <v>36</v>
      </c>
      <c r="T5" s="62"/>
      <c r="U5" s="62"/>
      <c r="V5" s="62"/>
      <c r="W5" s="62"/>
      <c r="X5" s="62"/>
    </row>
    <row r="6" ht="18.75" customHeight="1" spans="1:24">
      <c r="A6" s="62"/>
      <c r="B6" s="62"/>
      <c r="C6" s="62"/>
      <c r="D6" s="62"/>
      <c r="E6" s="62"/>
      <c r="F6" s="62"/>
      <c r="G6" s="62"/>
      <c r="H6" s="63" t="s">
        <v>141</v>
      </c>
      <c r="I6" s="63" t="s">
        <v>142</v>
      </c>
      <c r="J6" s="63"/>
      <c r="K6" s="62" t="s">
        <v>33</v>
      </c>
      <c r="L6" s="62" t="s">
        <v>34</v>
      </c>
      <c r="M6" s="62"/>
      <c r="N6" s="62"/>
      <c r="O6" s="62" t="s">
        <v>140</v>
      </c>
      <c r="P6" s="62" t="s">
        <v>33</v>
      </c>
      <c r="Q6" s="62" t="s">
        <v>34</v>
      </c>
      <c r="R6" s="62" t="s">
        <v>35</v>
      </c>
      <c r="S6" s="62" t="s">
        <v>36</v>
      </c>
      <c r="T6" s="62" t="s">
        <v>37</v>
      </c>
      <c r="U6" s="62" t="s">
        <v>38</v>
      </c>
      <c r="V6" s="62" t="s">
        <v>39</v>
      </c>
      <c r="W6" s="62" t="s">
        <v>40</v>
      </c>
      <c r="X6" s="62" t="s">
        <v>41</v>
      </c>
    </row>
    <row r="7" ht="18.75" customHeight="1" spans="1:24">
      <c r="A7" s="62"/>
      <c r="B7" s="62"/>
      <c r="C7" s="62"/>
      <c r="D7" s="62"/>
      <c r="E7" s="62"/>
      <c r="F7" s="62"/>
      <c r="G7" s="62"/>
      <c r="H7" s="63"/>
      <c r="I7" s="63" t="s">
        <v>143</v>
      </c>
      <c r="J7" s="62" t="s">
        <v>144</v>
      </c>
      <c r="K7" s="62" t="s">
        <v>145</v>
      </c>
      <c r="L7" s="62" t="s">
        <v>146</v>
      </c>
      <c r="M7" s="62" t="s">
        <v>147</v>
      </c>
      <c r="N7" s="62" t="s">
        <v>148</v>
      </c>
      <c r="O7" s="62" t="s">
        <v>32</v>
      </c>
      <c r="P7" s="62" t="s">
        <v>33</v>
      </c>
      <c r="Q7" s="62" t="s">
        <v>34</v>
      </c>
      <c r="R7" s="62"/>
      <c r="S7" s="62" t="s">
        <v>31</v>
      </c>
      <c r="T7" s="62" t="s">
        <v>37</v>
      </c>
      <c r="U7" s="62" t="s">
        <v>38</v>
      </c>
      <c r="V7" s="62" t="s">
        <v>39</v>
      </c>
      <c r="W7" s="62" t="s">
        <v>40</v>
      </c>
      <c r="X7" s="62" t="s">
        <v>41</v>
      </c>
    </row>
    <row r="8" ht="22.65" customHeight="1" spans="1:24">
      <c r="A8" s="62"/>
      <c r="B8" s="62"/>
      <c r="C8" s="62"/>
      <c r="D8" s="62"/>
      <c r="E8" s="62"/>
      <c r="F8" s="62"/>
      <c r="G8" s="62"/>
      <c r="H8" s="63"/>
      <c r="I8" s="63" t="s">
        <v>31</v>
      </c>
      <c r="J8" s="62" t="s">
        <v>144</v>
      </c>
      <c r="K8" s="62"/>
      <c r="L8" s="62"/>
      <c r="M8" s="62"/>
      <c r="N8" s="62"/>
      <c r="O8" s="62"/>
      <c r="P8" s="62"/>
      <c r="Q8" s="62"/>
      <c r="R8" s="62"/>
      <c r="S8" s="62"/>
      <c r="T8" s="62"/>
      <c r="U8" s="62"/>
      <c r="V8" s="62"/>
      <c r="W8" s="62"/>
      <c r="X8" s="62"/>
    </row>
    <row r="9" ht="18.75" customHeight="1" spans="1:24">
      <c r="A9" s="63" t="s">
        <v>42</v>
      </c>
      <c r="B9" s="63">
        <v>2</v>
      </c>
      <c r="C9" s="63">
        <v>3</v>
      </c>
      <c r="D9" s="63">
        <v>4</v>
      </c>
      <c r="E9" s="63">
        <v>5</v>
      </c>
      <c r="F9" s="63">
        <v>6</v>
      </c>
      <c r="G9" s="63">
        <v>7</v>
      </c>
      <c r="H9" s="63">
        <v>8</v>
      </c>
      <c r="I9" s="63">
        <v>9</v>
      </c>
      <c r="J9" s="63">
        <v>10</v>
      </c>
      <c r="K9" s="63">
        <v>11</v>
      </c>
      <c r="L9" s="63">
        <v>12</v>
      </c>
      <c r="M9" s="63">
        <v>13</v>
      </c>
      <c r="N9" s="63">
        <v>14</v>
      </c>
      <c r="O9" s="63">
        <v>15</v>
      </c>
      <c r="P9" s="63">
        <v>16</v>
      </c>
      <c r="Q9" s="63">
        <v>17</v>
      </c>
      <c r="R9" s="63">
        <v>18</v>
      </c>
      <c r="S9" s="63">
        <v>19</v>
      </c>
      <c r="T9" s="63">
        <v>20</v>
      </c>
      <c r="U9" s="63">
        <v>21</v>
      </c>
      <c r="V9" s="63">
        <v>22</v>
      </c>
      <c r="W9" s="63">
        <v>23</v>
      </c>
      <c r="X9" s="63">
        <v>24</v>
      </c>
    </row>
    <row r="10" ht="18.75" customHeight="1" spans="1:24">
      <c r="A10" s="9" t="s">
        <v>52</v>
      </c>
      <c r="B10" s="9"/>
      <c r="C10" s="10"/>
      <c r="D10" s="9"/>
      <c r="E10" s="9"/>
      <c r="F10" s="9"/>
      <c r="G10" s="9"/>
      <c r="H10" s="17">
        <v>145.077493</v>
      </c>
      <c r="I10" s="17">
        <v>145.077493</v>
      </c>
      <c r="J10" s="17"/>
      <c r="K10" s="17"/>
      <c r="L10" s="17"/>
      <c r="M10" s="17">
        <v>145.077493</v>
      </c>
      <c r="N10" s="17"/>
      <c r="O10" s="17"/>
      <c r="P10" s="17"/>
      <c r="Q10" s="17"/>
      <c r="R10" s="17"/>
      <c r="S10" s="17"/>
      <c r="T10" s="17"/>
      <c r="U10" s="17"/>
      <c r="V10" s="17"/>
      <c r="W10" s="17"/>
      <c r="X10" s="17"/>
    </row>
    <row r="11" ht="18.75" customHeight="1" spans="1:24">
      <c r="A11" s="64" t="s">
        <v>52</v>
      </c>
      <c r="B11" s="9" t="s">
        <v>149</v>
      </c>
      <c r="C11" s="10" t="s">
        <v>150</v>
      </c>
      <c r="D11" s="9" t="s">
        <v>95</v>
      </c>
      <c r="E11" s="9" t="s">
        <v>96</v>
      </c>
      <c r="F11" s="9" t="s">
        <v>151</v>
      </c>
      <c r="G11" s="9" t="s">
        <v>152</v>
      </c>
      <c r="H11" s="17">
        <v>32.3376</v>
      </c>
      <c r="I11" s="17">
        <v>32.3376</v>
      </c>
      <c r="J11" s="17"/>
      <c r="K11" s="17"/>
      <c r="L11" s="17"/>
      <c r="M11" s="17">
        <v>32.3376</v>
      </c>
      <c r="N11" s="17"/>
      <c r="O11" s="17"/>
      <c r="P11" s="17"/>
      <c r="Q11" s="24"/>
      <c r="R11" s="17"/>
      <c r="S11" s="17"/>
      <c r="T11" s="17"/>
      <c r="U11" s="17"/>
      <c r="V11" s="17"/>
      <c r="W11" s="17"/>
      <c r="X11" s="17"/>
    </row>
    <row r="12" ht="18.75" customHeight="1" spans="1:24">
      <c r="A12" s="64" t="s">
        <v>52</v>
      </c>
      <c r="B12" s="9" t="s">
        <v>149</v>
      </c>
      <c r="C12" s="10" t="s">
        <v>150</v>
      </c>
      <c r="D12" s="9" t="s">
        <v>95</v>
      </c>
      <c r="E12" s="9" t="s">
        <v>96</v>
      </c>
      <c r="F12" s="9" t="s">
        <v>153</v>
      </c>
      <c r="G12" s="9" t="s">
        <v>154</v>
      </c>
      <c r="H12" s="17">
        <v>4.9704</v>
      </c>
      <c r="I12" s="17">
        <v>4.9704</v>
      </c>
      <c r="J12" s="17"/>
      <c r="K12" s="17"/>
      <c r="L12" s="17"/>
      <c r="M12" s="17">
        <v>4.9704</v>
      </c>
      <c r="N12" s="17"/>
      <c r="O12" s="17"/>
      <c r="P12" s="17"/>
      <c r="Q12" s="24"/>
      <c r="R12" s="17"/>
      <c r="S12" s="17"/>
      <c r="T12" s="17"/>
      <c r="U12" s="17"/>
      <c r="V12" s="17"/>
      <c r="W12" s="17"/>
      <c r="X12" s="17"/>
    </row>
    <row r="13" ht="18.75" customHeight="1" spans="1:24">
      <c r="A13" s="64" t="s">
        <v>52</v>
      </c>
      <c r="B13" s="9" t="s">
        <v>149</v>
      </c>
      <c r="C13" s="10" t="s">
        <v>150</v>
      </c>
      <c r="D13" s="9" t="s">
        <v>95</v>
      </c>
      <c r="E13" s="9" t="s">
        <v>96</v>
      </c>
      <c r="F13" s="9" t="s">
        <v>155</v>
      </c>
      <c r="G13" s="9" t="s">
        <v>156</v>
      </c>
      <c r="H13" s="17">
        <v>24</v>
      </c>
      <c r="I13" s="17">
        <v>24</v>
      </c>
      <c r="J13" s="17"/>
      <c r="K13" s="17"/>
      <c r="L13" s="17"/>
      <c r="M13" s="17">
        <v>24</v>
      </c>
      <c r="N13" s="17"/>
      <c r="O13" s="17"/>
      <c r="P13" s="17"/>
      <c r="Q13" s="24"/>
      <c r="R13" s="17"/>
      <c r="S13" s="17"/>
      <c r="T13" s="17"/>
      <c r="U13" s="17"/>
      <c r="V13" s="17"/>
      <c r="W13" s="17"/>
      <c r="X13" s="17"/>
    </row>
    <row r="14" ht="18.75" customHeight="1" spans="1:24">
      <c r="A14" s="64" t="s">
        <v>52</v>
      </c>
      <c r="B14" s="9" t="s">
        <v>149</v>
      </c>
      <c r="C14" s="10" t="s">
        <v>150</v>
      </c>
      <c r="D14" s="9" t="s">
        <v>95</v>
      </c>
      <c r="E14" s="9" t="s">
        <v>96</v>
      </c>
      <c r="F14" s="9" t="s">
        <v>155</v>
      </c>
      <c r="G14" s="9" t="s">
        <v>156</v>
      </c>
      <c r="H14" s="17">
        <v>12.852</v>
      </c>
      <c r="I14" s="17">
        <v>12.852</v>
      </c>
      <c r="J14" s="17"/>
      <c r="K14" s="17"/>
      <c r="L14" s="17"/>
      <c r="M14" s="17">
        <v>12.852</v>
      </c>
      <c r="N14" s="17"/>
      <c r="O14" s="17"/>
      <c r="P14" s="17"/>
      <c r="Q14" s="24"/>
      <c r="R14" s="17"/>
      <c r="S14" s="17"/>
      <c r="T14" s="17"/>
      <c r="U14" s="17"/>
      <c r="V14" s="17"/>
      <c r="W14" s="17"/>
      <c r="X14" s="17"/>
    </row>
    <row r="15" ht="18.75" customHeight="1" spans="1:24">
      <c r="A15" s="64" t="s">
        <v>52</v>
      </c>
      <c r="B15" s="9" t="s">
        <v>157</v>
      </c>
      <c r="C15" s="10" t="s">
        <v>158</v>
      </c>
      <c r="D15" s="9" t="s">
        <v>73</v>
      </c>
      <c r="E15" s="9" t="s">
        <v>74</v>
      </c>
      <c r="F15" s="9" t="s">
        <v>159</v>
      </c>
      <c r="G15" s="9" t="s">
        <v>160</v>
      </c>
      <c r="H15" s="17">
        <v>13.764096</v>
      </c>
      <c r="I15" s="17">
        <v>13.764096</v>
      </c>
      <c r="J15" s="17"/>
      <c r="K15" s="17"/>
      <c r="L15" s="17"/>
      <c r="M15" s="17">
        <v>13.764096</v>
      </c>
      <c r="N15" s="17"/>
      <c r="O15" s="17"/>
      <c r="P15" s="17"/>
      <c r="Q15" s="24"/>
      <c r="R15" s="17"/>
      <c r="S15" s="17"/>
      <c r="T15" s="17"/>
      <c r="U15" s="17"/>
      <c r="V15" s="17"/>
      <c r="W15" s="17"/>
      <c r="X15" s="17"/>
    </row>
    <row r="16" ht="18.75" customHeight="1" spans="1:24">
      <c r="A16" s="64" t="s">
        <v>52</v>
      </c>
      <c r="B16" s="9" t="s">
        <v>157</v>
      </c>
      <c r="C16" s="10" t="s">
        <v>158</v>
      </c>
      <c r="D16" s="9" t="s">
        <v>79</v>
      </c>
      <c r="E16" s="9" t="s">
        <v>80</v>
      </c>
      <c r="F16" s="9" t="s">
        <v>161</v>
      </c>
      <c r="G16" s="9" t="s">
        <v>162</v>
      </c>
      <c r="H16" s="17">
        <v>7.140125</v>
      </c>
      <c r="I16" s="17">
        <v>7.140125</v>
      </c>
      <c r="J16" s="17"/>
      <c r="K16" s="17"/>
      <c r="L16" s="17"/>
      <c r="M16" s="17">
        <v>7.140125</v>
      </c>
      <c r="N16" s="17"/>
      <c r="O16" s="17"/>
      <c r="P16" s="17"/>
      <c r="Q16" s="24"/>
      <c r="R16" s="17"/>
      <c r="S16" s="17"/>
      <c r="T16" s="17"/>
      <c r="U16" s="17"/>
      <c r="V16" s="17"/>
      <c r="W16" s="17"/>
      <c r="X16" s="17"/>
    </row>
    <row r="17" ht="18.75" customHeight="1" spans="1:24">
      <c r="A17" s="64" t="s">
        <v>52</v>
      </c>
      <c r="B17" s="9" t="s">
        <v>157</v>
      </c>
      <c r="C17" s="10" t="s">
        <v>158</v>
      </c>
      <c r="D17" s="9" t="s">
        <v>81</v>
      </c>
      <c r="E17" s="9" t="s">
        <v>82</v>
      </c>
      <c r="F17" s="9" t="s">
        <v>163</v>
      </c>
      <c r="G17" s="9" t="s">
        <v>164</v>
      </c>
      <c r="H17" s="17">
        <v>3.449627</v>
      </c>
      <c r="I17" s="17">
        <v>3.449627</v>
      </c>
      <c r="J17" s="17"/>
      <c r="K17" s="17"/>
      <c r="L17" s="17"/>
      <c r="M17" s="17">
        <v>3.449627</v>
      </c>
      <c r="N17" s="17"/>
      <c r="O17" s="17"/>
      <c r="P17" s="17"/>
      <c r="Q17" s="24"/>
      <c r="R17" s="17"/>
      <c r="S17" s="17"/>
      <c r="T17" s="17"/>
      <c r="U17" s="17"/>
      <c r="V17" s="17"/>
      <c r="W17" s="17"/>
      <c r="X17" s="17"/>
    </row>
    <row r="18" ht="18.75" customHeight="1" spans="1:24">
      <c r="A18" s="64" t="s">
        <v>52</v>
      </c>
      <c r="B18" s="9" t="s">
        <v>157</v>
      </c>
      <c r="C18" s="10" t="s">
        <v>158</v>
      </c>
      <c r="D18" s="9" t="s">
        <v>81</v>
      </c>
      <c r="E18" s="9" t="s">
        <v>82</v>
      </c>
      <c r="F18" s="9" t="s">
        <v>163</v>
      </c>
      <c r="G18" s="9" t="s">
        <v>164</v>
      </c>
      <c r="H18" s="17">
        <v>1.079807</v>
      </c>
      <c r="I18" s="17">
        <v>1.079807</v>
      </c>
      <c r="J18" s="17"/>
      <c r="K18" s="17"/>
      <c r="L18" s="17"/>
      <c r="M18" s="17">
        <v>1.079807</v>
      </c>
      <c r="N18" s="17"/>
      <c r="O18" s="17"/>
      <c r="P18" s="17"/>
      <c r="Q18" s="24"/>
      <c r="R18" s="17"/>
      <c r="S18" s="17"/>
      <c r="T18" s="17"/>
      <c r="U18" s="17"/>
      <c r="V18" s="17"/>
      <c r="W18" s="17"/>
      <c r="X18" s="17"/>
    </row>
    <row r="19" ht="18.75" customHeight="1" spans="1:24">
      <c r="A19" s="64" t="s">
        <v>52</v>
      </c>
      <c r="B19" s="9" t="s">
        <v>157</v>
      </c>
      <c r="C19" s="10" t="s">
        <v>158</v>
      </c>
      <c r="D19" s="9" t="s">
        <v>83</v>
      </c>
      <c r="E19" s="9" t="s">
        <v>84</v>
      </c>
      <c r="F19" s="9" t="s">
        <v>165</v>
      </c>
      <c r="G19" s="9" t="s">
        <v>166</v>
      </c>
      <c r="H19" s="17">
        <v>0.275282</v>
      </c>
      <c r="I19" s="17">
        <v>0.275282</v>
      </c>
      <c r="J19" s="17"/>
      <c r="K19" s="17"/>
      <c r="L19" s="17"/>
      <c r="M19" s="17">
        <v>0.275282</v>
      </c>
      <c r="N19" s="17"/>
      <c r="O19" s="17"/>
      <c r="P19" s="17"/>
      <c r="Q19" s="24"/>
      <c r="R19" s="17"/>
      <c r="S19" s="17"/>
      <c r="T19" s="17"/>
      <c r="U19" s="17"/>
      <c r="V19" s="17"/>
      <c r="W19" s="17"/>
      <c r="X19" s="17"/>
    </row>
    <row r="20" ht="18.75" customHeight="1" spans="1:24">
      <c r="A20" s="64" t="s">
        <v>52</v>
      </c>
      <c r="B20" s="9" t="s">
        <v>157</v>
      </c>
      <c r="C20" s="10" t="s">
        <v>158</v>
      </c>
      <c r="D20" s="9" t="s">
        <v>83</v>
      </c>
      <c r="E20" s="9" t="s">
        <v>84</v>
      </c>
      <c r="F20" s="9" t="s">
        <v>165</v>
      </c>
      <c r="G20" s="9" t="s">
        <v>166</v>
      </c>
      <c r="H20" s="17">
        <v>0.2824</v>
      </c>
      <c r="I20" s="17">
        <v>0.2824</v>
      </c>
      <c r="J20" s="17"/>
      <c r="K20" s="17"/>
      <c r="L20" s="17"/>
      <c r="M20" s="17">
        <v>0.2824</v>
      </c>
      <c r="N20" s="17"/>
      <c r="O20" s="17"/>
      <c r="P20" s="17"/>
      <c r="Q20" s="24"/>
      <c r="R20" s="17"/>
      <c r="S20" s="17"/>
      <c r="T20" s="17"/>
      <c r="U20" s="17"/>
      <c r="V20" s="17"/>
      <c r="W20" s="17"/>
      <c r="X20" s="17"/>
    </row>
    <row r="21" ht="18.75" customHeight="1" spans="1:24">
      <c r="A21" s="64" t="s">
        <v>52</v>
      </c>
      <c r="B21" s="9" t="s">
        <v>157</v>
      </c>
      <c r="C21" s="10" t="s">
        <v>158</v>
      </c>
      <c r="D21" s="9" t="s">
        <v>83</v>
      </c>
      <c r="E21" s="9" t="s">
        <v>84</v>
      </c>
      <c r="F21" s="9" t="s">
        <v>165</v>
      </c>
      <c r="G21" s="9" t="s">
        <v>166</v>
      </c>
      <c r="H21" s="17">
        <v>0.1059</v>
      </c>
      <c r="I21" s="17">
        <v>0.1059</v>
      </c>
      <c r="J21" s="17"/>
      <c r="K21" s="17"/>
      <c r="L21" s="17"/>
      <c r="M21" s="17">
        <v>0.1059</v>
      </c>
      <c r="N21" s="17"/>
      <c r="O21" s="17"/>
      <c r="P21" s="17"/>
      <c r="Q21" s="24"/>
      <c r="R21" s="17"/>
      <c r="S21" s="17"/>
      <c r="T21" s="17"/>
      <c r="U21" s="17"/>
      <c r="V21" s="17"/>
      <c r="W21" s="17"/>
      <c r="X21" s="17"/>
    </row>
    <row r="22" ht="18.75" customHeight="1" spans="1:24">
      <c r="A22" s="64" t="s">
        <v>52</v>
      </c>
      <c r="B22" s="9" t="s">
        <v>157</v>
      </c>
      <c r="C22" s="10" t="s">
        <v>158</v>
      </c>
      <c r="D22" s="9" t="s">
        <v>95</v>
      </c>
      <c r="E22" s="9" t="s">
        <v>96</v>
      </c>
      <c r="F22" s="9" t="s">
        <v>165</v>
      </c>
      <c r="G22" s="9" t="s">
        <v>166</v>
      </c>
      <c r="H22" s="17">
        <v>0.860256</v>
      </c>
      <c r="I22" s="17">
        <v>0.860256</v>
      </c>
      <c r="J22" s="17"/>
      <c r="K22" s="17"/>
      <c r="L22" s="17"/>
      <c r="M22" s="17">
        <v>0.860256</v>
      </c>
      <c r="N22" s="17"/>
      <c r="O22" s="17"/>
      <c r="P22" s="17"/>
      <c r="Q22" s="24"/>
      <c r="R22" s="17"/>
      <c r="S22" s="17"/>
      <c r="T22" s="17"/>
      <c r="U22" s="17"/>
      <c r="V22" s="17"/>
      <c r="W22" s="17"/>
      <c r="X22" s="17"/>
    </row>
    <row r="23" ht="18.75" customHeight="1" spans="1:24">
      <c r="A23" s="64" t="s">
        <v>52</v>
      </c>
      <c r="B23" s="9" t="s">
        <v>167</v>
      </c>
      <c r="C23" s="10" t="s">
        <v>90</v>
      </c>
      <c r="D23" s="9" t="s">
        <v>89</v>
      </c>
      <c r="E23" s="9" t="s">
        <v>90</v>
      </c>
      <c r="F23" s="9" t="s">
        <v>168</v>
      </c>
      <c r="G23" s="9" t="s">
        <v>90</v>
      </c>
      <c r="H23" s="17">
        <v>10.08</v>
      </c>
      <c r="I23" s="17">
        <v>10.08</v>
      </c>
      <c r="J23" s="17"/>
      <c r="K23" s="17"/>
      <c r="L23" s="17"/>
      <c r="M23" s="17">
        <v>10.08</v>
      </c>
      <c r="N23" s="17"/>
      <c r="O23" s="17"/>
      <c r="P23" s="17"/>
      <c r="Q23" s="24"/>
      <c r="R23" s="17"/>
      <c r="S23" s="17"/>
      <c r="T23" s="17"/>
      <c r="U23" s="17"/>
      <c r="V23" s="17"/>
      <c r="W23" s="17"/>
      <c r="X23" s="17"/>
    </row>
    <row r="24" ht="18.75" customHeight="1" spans="1:24">
      <c r="A24" s="64" t="s">
        <v>52</v>
      </c>
      <c r="B24" s="9" t="s">
        <v>169</v>
      </c>
      <c r="C24" s="10" t="s">
        <v>170</v>
      </c>
      <c r="D24" s="9" t="s">
        <v>71</v>
      </c>
      <c r="E24" s="9" t="s">
        <v>72</v>
      </c>
      <c r="F24" s="9" t="s">
        <v>171</v>
      </c>
      <c r="G24" s="9" t="s">
        <v>172</v>
      </c>
      <c r="H24" s="17">
        <v>4.32</v>
      </c>
      <c r="I24" s="17">
        <v>4.32</v>
      </c>
      <c r="J24" s="17"/>
      <c r="K24" s="17"/>
      <c r="L24" s="17"/>
      <c r="M24" s="17">
        <v>4.32</v>
      </c>
      <c r="N24" s="17"/>
      <c r="O24" s="17"/>
      <c r="P24" s="17"/>
      <c r="Q24" s="24"/>
      <c r="R24" s="17"/>
      <c r="S24" s="17"/>
      <c r="T24" s="17"/>
      <c r="U24" s="17"/>
      <c r="V24" s="17"/>
      <c r="W24" s="17"/>
      <c r="X24" s="17"/>
    </row>
    <row r="25" ht="18.75" customHeight="1" spans="1:24">
      <c r="A25" s="64" t="s">
        <v>52</v>
      </c>
      <c r="B25" s="9" t="s">
        <v>173</v>
      </c>
      <c r="C25" s="10" t="s">
        <v>174</v>
      </c>
      <c r="D25" s="9" t="s">
        <v>95</v>
      </c>
      <c r="E25" s="9" t="s">
        <v>96</v>
      </c>
      <c r="F25" s="9" t="s">
        <v>175</v>
      </c>
      <c r="G25" s="9" t="s">
        <v>176</v>
      </c>
      <c r="H25" s="17">
        <v>2</v>
      </c>
      <c r="I25" s="17">
        <v>2</v>
      </c>
      <c r="J25" s="17"/>
      <c r="K25" s="17"/>
      <c r="L25" s="17"/>
      <c r="M25" s="17">
        <v>2</v>
      </c>
      <c r="N25" s="17"/>
      <c r="O25" s="17"/>
      <c r="P25" s="17"/>
      <c r="Q25" s="24"/>
      <c r="R25" s="17"/>
      <c r="S25" s="17"/>
      <c r="T25" s="17"/>
      <c r="U25" s="17"/>
      <c r="V25" s="17"/>
      <c r="W25" s="17"/>
      <c r="X25" s="17"/>
    </row>
    <row r="26" ht="18.75" customHeight="1" spans="1:24">
      <c r="A26" s="64" t="s">
        <v>52</v>
      </c>
      <c r="B26" s="9" t="s">
        <v>177</v>
      </c>
      <c r="C26" s="10" t="s">
        <v>178</v>
      </c>
      <c r="D26" s="9" t="s">
        <v>95</v>
      </c>
      <c r="E26" s="9" t="s">
        <v>96</v>
      </c>
      <c r="F26" s="9" t="s">
        <v>179</v>
      </c>
      <c r="G26" s="9" t="s">
        <v>178</v>
      </c>
      <c r="H26" s="17">
        <v>0.48</v>
      </c>
      <c r="I26" s="17">
        <v>0.48</v>
      </c>
      <c r="J26" s="17"/>
      <c r="K26" s="17"/>
      <c r="L26" s="17"/>
      <c r="M26" s="17">
        <v>0.48</v>
      </c>
      <c r="N26" s="17"/>
      <c r="O26" s="17"/>
      <c r="P26" s="17"/>
      <c r="Q26" s="24"/>
      <c r="R26" s="17"/>
      <c r="S26" s="17"/>
      <c r="T26" s="17"/>
      <c r="U26" s="17"/>
      <c r="V26" s="17"/>
      <c r="W26" s="17"/>
      <c r="X26" s="17"/>
    </row>
    <row r="27" ht="18.75" customHeight="1" spans="1:24">
      <c r="A27" s="64" t="s">
        <v>52</v>
      </c>
      <c r="B27" s="9" t="s">
        <v>180</v>
      </c>
      <c r="C27" s="10" t="s">
        <v>181</v>
      </c>
      <c r="D27" s="9" t="s">
        <v>95</v>
      </c>
      <c r="E27" s="9" t="s">
        <v>96</v>
      </c>
      <c r="F27" s="9" t="s">
        <v>182</v>
      </c>
      <c r="G27" s="9" t="s">
        <v>183</v>
      </c>
      <c r="H27" s="17">
        <v>1.64</v>
      </c>
      <c r="I27" s="17">
        <v>1.64</v>
      </c>
      <c r="J27" s="17"/>
      <c r="K27" s="17"/>
      <c r="L27" s="17"/>
      <c r="M27" s="17">
        <v>1.64</v>
      </c>
      <c r="N27" s="17"/>
      <c r="O27" s="17"/>
      <c r="P27" s="17"/>
      <c r="Q27" s="24"/>
      <c r="R27" s="17"/>
      <c r="S27" s="17"/>
      <c r="T27" s="17"/>
      <c r="U27" s="17"/>
      <c r="V27" s="17"/>
      <c r="W27" s="17"/>
      <c r="X27" s="17"/>
    </row>
    <row r="28" ht="18.75" customHeight="1" spans="1:24">
      <c r="A28" s="64" t="s">
        <v>52</v>
      </c>
      <c r="B28" s="9" t="s">
        <v>180</v>
      </c>
      <c r="C28" s="10" t="s">
        <v>181</v>
      </c>
      <c r="D28" s="9" t="s">
        <v>95</v>
      </c>
      <c r="E28" s="9" t="s">
        <v>96</v>
      </c>
      <c r="F28" s="9" t="s">
        <v>184</v>
      </c>
      <c r="G28" s="9" t="s">
        <v>185</v>
      </c>
      <c r="H28" s="17">
        <v>0.2</v>
      </c>
      <c r="I28" s="17">
        <v>0.2</v>
      </c>
      <c r="J28" s="17"/>
      <c r="K28" s="17"/>
      <c r="L28" s="17"/>
      <c r="M28" s="17">
        <v>0.2</v>
      </c>
      <c r="N28" s="17"/>
      <c r="O28" s="17"/>
      <c r="P28" s="17"/>
      <c r="Q28" s="24"/>
      <c r="R28" s="17"/>
      <c r="S28" s="17"/>
      <c r="T28" s="17"/>
      <c r="U28" s="17"/>
      <c r="V28" s="17"/>
      <c r="W28" s="17"/>
      <c r="X28" s="17"/>
    </row>
    <row r="29" ht="18.75" customHeight="1" spans="1:24">
      <c r="A29" s="64" t="s">
        <v>52</v>
      </c>
      <c r="B29" s="9" t="s">
        <v>180</v>
      </c>
      <c r="C29" s="10" t="s">
        <v>181</v>
      </c>
      <c r="D29" s="9" t="s">
        <v>95</v>
      </c>
      <c r="E29" s="9" t="s">
        <v>96</v>
      </c>
      <c r="F29" s="9" t="s">
        <v>186</v>
      </c>
      <c r="G29" s="9" t="s">
        <v>187</v>
      </c>
      <c r="H29" s="17">
        <v>0.35</v>
      </c>
      <c r="I29" s="17">
        <v>0.35</v>
      </c>
      <c r="J29" s="17"/>
      <c r="K29" s="17"/>
      <c r="L29" s="17"/>
      <c r="M29" s="17">
        <v>0.35</v>
      </c>
      <c r="N29" s="17"/>
      <c r="O29" s="17"/>
      <c r="P29" s="17"/>
      <c r="Q29" s="24"/>
      <c r="R29" s="17"/>
      <c r="S29" s="17"/>
      <c r="T29" s="17"/>
      <c r="U29" s="17"/>
      <c r="V29" s="17"/>
      <c r="W29" s="17"/>
      <c r="X29" s="17"/>
    </row>
    <row r="30" ht="18.75" customHeight="1" spans="1:24">
      <c r="A30" s="64" t="s">
        <v>52</v>
      </c>
      <c r="B30" s="9" t="s">
        <v>180</v>
      </c>
      <c r="C30" s="10" t="s">
        <v>181</v>
      </c>
      <c r="D30" s="9" t="s">
        <v>95</v>
      </c>
      <c r="E30" s="9" t="s">
        <v>96</v>
      </c>
      <c r="F30" s="9" t="s">
        <v>188</v>
      </c>
      <c r="G30" s="9" t="s">
        <v>189</v>
      </c>
      <c r="H30" s="17">
        <v>0.12</v>
      </c>
      <c r="I30" s="17">
        <v>0.12</v>
      </c>
      <c r="J30" s="17"/>
      <c r="K30" s="17"/>
      <c r="L30" s="17"/>
      <c r="M30" s="17">
        <v>0.12</v>
      </c>
      <c r="N30" s="17"/>
      <c r="O30" s="17"/>
      <c r="P30" s="17"/>
      <c r="Q30" s="24"/>
      <c r="R30" s="17"/>
      <c r="S30" s="17"/>
      <c r="T30" s="17"/>
      <c r="U30" s="17"/>
      <c r="V30" s="17"/>
      <c r="W30" s="17"/>
      <c r="X30" s="17"/>
    </row>
    <row r="31" ht="18.75" customHeight="1" spans="1:24">
      <c r="A31" s="64" t="s">
        <v>52</v>
      </c>
      <c r="B31" s="9" t="s">
        <v>180</v>
      </c>
      <c r="C31" s="10" t="s">
        <v>181</v>
      </c>
      <c r="D31" s="9" t="s">
        <v>95</v>
      </c>
      <c r="E31" s="9" t="s">
        <v>96</v>
      </c>
      <c r="F31" s="9" t="s">
        <v>190</v>
      </c>
      <c r="G31" s="9" t="s">
        <v>191</v>
      </c>
      <c r="H31" s="17">
        <v>0.8</v>
      </c>
      <c r="I31" s="17">
        <v>0.8</v>
      </c>
      <c r="J31" s="17"/>
      <c r="K31" s="17"/>
      <c r="L31" s="17"/>
      <c r="M31" s="17">
        <v>0.8</v>
      </c>
      <c r="N31" s="17"/>
      <c r="O31" s="17"/>
      <c r="P31" s="17"/>
      <c r="Q31" s="24"/>
      <c r="R31" s="17"/>
      <c r="S31" s="17"/>
      <c r="T31" s="17"/>
      <c r="U31" s="17"/>
      <c r="V31" s="17"/>
      <c r="W31" s="17"/>
      <c r="X31" s="17"/>
    </row>
    <row r="32" ht="18.75" customHeight="1" spans="1:24">
      <c r="A32" s="64" t="s">
        <v>52</v>
      </c>
      <c r="B32" s="9" t="s">
        <v>180</v>
      </c>
      <c r="C32" s="10" t="s">
        <v>181</v>
      </c>
      <c r="D32" s="9" t="s">
        <v>95</v>
      </c>
      <c r="E32" s="9" t="s">
        <v>96</v>
      </c>
      <c r="F32" s="9" t="s">
        <v>192</v>
      </c>
      <c r="G32" s="9" t="s">
        <v>193</v>
      </c>
      <c r="H32" s="17">
        <v>0.1</v>
      </c>
      <c r="I32" s="17">
        <v>0.1</v>
      </c>
      <c r="J32" s="17"/>
      <c r="K32" s="17"/>
      <c r="L32" s="17"/>
      <c r="M32" s="17">
        <v>0.1</v>
      </c>
      <c r="N32" s="17"/>
      <c r="O32" s="17"/>
      <c r="P32" s="17"/>
      <c r="Q32" s="24"/>
      <c r="R32" s="17"/>
      <c r="S32" s="17"/>
      <c r="T32" s="17"/>
      <c r="U32" s="17"/>
      <c r="V32" s="17"/>
      <c r="W32" s="17"/>
      <c r="X32" s="17"/>
    </row>
    <row r="33" ht="18.75" customHeight="1" spans="1:24">
      <c r="A33" s="64" t="s">
        <v>52</v>
      </c>
      <c r="B33" s="9" t="s">
        <v>180</v>
      </c>
      <c r="C33" s="10" t="s">
        <v>181</v>
      </c>
      <c r="D33" s="9" t="s">
        <v>95</v>
      </c>
      <c r="E33" s="9" t="s">
        <v>96</v>
      </c>
      <c r="F33" s="9" t="s">
        <v>194</v>
      </c>
      <c r="G33" s="9" t="s">
        <v>195</v>
      </c>
      <c r="H33" s="17">
        <v>1.1</v>
      </c>
      <c r="I33" s="17">
        <v>1.1</v>
      </c>
      <c r="J33" s="17"/>
      <c r="K33" s="17"/>
      <c r="L33" s="17"/>
      <c r="M33" s="17">
        <v>1.1</v>
      </c>
      <c r="N33" s="17"/>
      <c r="O33" s="17"/>
      <c r="P33" s="17"/>
      <c r="Q33" s="24"/>
      <c r="R33" s="17"/>
      <c r="S33" s="17"/>
      <c r="T33" s="17"/>
      <c r="U33" s="17"/>
      <c r="V33" s="17"/>
      <c r="W33" s="17"/>
      <c r="X33" s="17"/>
    </row>
    <row r="34" ht="18.75" customHeight="1" spans="1:24">
      <c r="A34" s="64" t="s">
        <v>52</v>
      </c>
      <c r="B34" s="9" t="s">
        <v>196</v>
      </c>
      <c r="C34" s="10" t="s">
        <v>127</v>
      </c>
      <c r="D34" s="9" t="s">
        <v>95</v>
      </c>
      <c r="E34" s="9" t="s">
        <v>96</v>
      </c>
      <c r="F34" s="9" t="s">
        <v>197</v>
      </c>
      <c r="G34" s="9" t="s">
        <v>127</v>
      </c>
      <c r="H34" s="17">
        <v>0.49</v>
      </c>
      <c r="I34" s="17">
        <v>0.49</v>
      </c>
      <c r="J34" s="17"/>
      <c r="K34" s="17"/>
      <c r="L34" s="17"/>
      <c r="M34" s="17">
        <v>0.49</v>
      </c>
      <c r="N34" s="17"/>
      <c r="O34" s="17"/>
      <c r="P34" s="17"/>
      <c r="Q34" s="24"/>
      <c r="R34" s="17"/>
      <c r="S34" s="17"/>
      <c r="T34" s="17"/>
      <c r="U34" s="17"/>
      <c r="V34" s="17"/>
      <c r="W34" s="17"/>
      <c r="X34" s="17"/>
    </row>
    <row r="35" ht="18.75" customHeight="1" spans="1:24">
      <c r="A35" s="64" t="s">
        <v>52</v>
      </c>
      <c r="B35" s="9" t="s">
        <v>198</v>
      </c>
      <c r="C35" s="10" t="s">
        <v>199</v>
      </c>
      <c r="D35" s="9" t="s">
        <v>95</v>
      </c>
      <c r="E35" s="9" t="s">
        <v>96</v>
      </c>
      <c r="F35" s="9" t="s">
        <v>155</v>
      </c>
      <c r="G35" s="9" t="s">
        <v>156</v>
      </c>
      <c r="H35" s="17">
        <v>10.56</v>
      </c>
      <c r="I35" s="17">
        <v>10.56</v>
      </c>
      <c r="J35" s="17"/>
      <c r="K35" s="17"/>
      <c r="L35" s="17"/>
      <c r="M35" s="17">
        <v>10.56</v>
      </c>
      <c r="N35" s="17"/>
      <c r="O35" s="17"/>
      <c r="P35" s="17"/>
      <c r="Q35" s="24"/>
      <c r="R35" s="17"/>
      <c r="S35" s="17"/>
      <c r="T35" s="17"/>
      <c r="U35" s="17"/>
      <c r="V35" s="17"/>
      <c r="W35" s="17"/>
      <c r="X35" s="17"/>
    </row>
    <row r="36" ht="18.75" customHeight="1" spans="1:24">
      <c r="A36" s="64" t="s">
        <v>52</v>
      </c>
      <c r="B36" s="9" t="s">
        <v>198</v>
      </c>
      <c r="C36" s="10" t="s">
        <v>199</v>
      </c>
      <c r="D36" s="9" t="s">
        <v>95</v>
      </c>
      <c r="E36" s="9" t="s">
        <v>96</v>
      </c>
      <c r="F36" s="9" t="s">
        <v>155</v>
      </c>
      <c r="G36" s="9" t="s">
        <v>156</v>
      </c>
      <c r="H36" s="17">
        <v>3.84</v>
      </c>
      <c r="I36" s="17">
        <v>3.84</v>
      </c>
      <c r="J36" s="17"/>
      <c r="K36" s="17"/>
      <c r="L36" s="17"/>
      <c r="M36" s="17">
        <v>3.84</v>
      </c>
      <c r="N36" s="17"/>
      <c r="O36" s="17"/>
      <c r="P36" s="17"/>
      <c r="Q36" s="24"/>
      <c r="R36" s="17"/>
      <c r="S36" s="17"/>
      <c r="T36" s="17"/>
      <c r="U36" s="17"/>
      <c r="V36" s="17"/>
      <c r="W36" s="17"/>
      <c r="X36" s="17"/>
    </row>
    <row r="37" ht="18.75" customHeight="1" spans="1:24">
      <c r="A37" s="64" t="s">
        <v>52</v>
      </c>
      <c r="B37" s="9" t="s">
        <v>200</v>
      </c>
      <c r="C37" s="10" t="s">
        <v>201</v>
      </c>
      <c r="D37" s="9" t="s">
        <v>95</v>
      </c>
      <c r="E37" s="9" t="s">
        <v>96</v>
      </c>
      <c r="F37" s="9" t="s">
        <v>202</v>
      </c>
      <c r="G37" s="9" t="s">
        <v>203</v>
      </c>
      <c r="H37" s="17">
        <v>1.04</v>
      </c>
      <c r="I37" s="17">
        <v>1.04</v>
      </c>
      <c r="J37" s="17"/>
      <c r="K37" s="17"/>
      <c r="L37" s="17"/>
      <c r="M37" s="17">
        <v>1.04</v>
      </c>
      <c r="N37" s="17"/>
      <c r="O37" s="17"/>
      <c r="P37" s="17"/>
      <c r="Q37" s="24"/>
      <c r="R37" s="17"/>
      <c r="S37" s="17"/>
      <c r="T37" s="17"/>
      <c r="U37" s="17"/>
      <c r="V37" s="17"/>
      <c r="W37" s="17"/>
      <c r="X37" s="17"/>
    </row>
    <row r="38" ht="18.75" customHeight="1" spans="1:24">
      <c r="A38" s="64" t="s">
        <v>52</v>
      </c>
      <c r="B38" s="9" t="s">
        <v>204</v>
      </c>
      <c r="C38" s="10" t="s">
        <v>205</v>
      </c>
      <c r="D38" s="9" t="s">
        <v>95</v>
      </c>
      <c r="E38" s="9" t="s">
        <v>96</v>
      </c>
      <c r="F38" s="9" t="s">
        <v>206</v>
      </c>
      <c r="G38" s="9" t="s">
        <v>207</v>
      </c>
      <c r="H38" s="17">
        <v>4.8</v>
      </c>
      <c r="I38" s="17">
        <v>4.8</v>
      </c>
      <c r="J38" s="17"/>
      <c r="K38" s="17"/>
      <c r="L38" s="17"/>
      <c r="M38" s="17">
        <v>4.8</v>
      </c>
      <c r="N38" s="17"/>
      <c r="O38" s="17"/>
      <c r="P38" s="17"/>
      <c r="Q38" s="24"/>
      <c r="R38" s="17"/>
      <c r="S38" s="17"/>
      <c r="T38" s="17"/>
      <c r="U38" s="17"/>
      <c r="V38" s="17"/>
      <c r="W38" s="17"/>
      <c r="X38" s="17"/>
    </row>
    <row r="39" ht="18.75" customHeight="1" spans="1:24">
      <c r="A39" s="64" t="s">
        <v>52</v>
      </c>
      <c r="B39" s="9" t="s">
        <v>208</v>
      </c>
      <c r="C39" s="10" t="s">
        <v>209</v>
      </c>
      <c r="D39" s="9" t="s">
        <v>97</v>
      </c>
      <c r="E39" s="9" t="s">
        <v>98</v>
      </c>
      <c r="F39" s="9" t="s">
        <v>206</v>
      </c>
      <c r="G39" s="9" t="s">
        <v>207</v>
      </c>
      <c r="H39" s="17">
        <v>2.04</v>
      </c>
      <c r="I39" s="17">
        <v>2.04</v>
      </c>
      <c r="J39" s="17"/>
      <c r="K39" s="17"/>
      <c r="L39" s="17"/>
      <c r="M39" s="17">
        <v>2.04</v>
      </c>
      <c r="N39" s="17"/>
      <c r="O39" s="17"/>
      <c r="P39" s="17"/>
      <c r="Q39" s="24"/>
      <c r="R39" s="17"/>
      <c r="S39" s="17"/>
      <c r="T39" s="17"/>
      <c r="U39" s="17"/>
      <c r="V39" s="17"/>
      <c r="W39" s="17"/>
      <c r="X39" s="17"/>
    </row>
    <row r="40" ht="18.75" customHeight="1" spans="1:24">
      <c r="A40" s="12" t="s">
        <v>29</v>
      </c>
      <c r="B40" s="12"/>
      <c r="C40" s="12"/>
      <c r="D40" s="12"/>
      <c r="E40" s="12"/>
      <c r="F40" s="12"/>
      <c r="G40" s="12"/>
      <c r="H40" s="17">
        <v>145.077493</v>
      </c>
      <c r="I40" s="17">
        <v>145.077493</v>
      </c>
      <c r="J40" s="17"/>
      <c r="K40" s="17"/>
      <c r="L40" s="17"/>
      <c r="M40" s="17">
        <v>145.077493</v>
      </c>
      <c r="N40" s="17"/>
      <c r="O40" s="17"/>
      <c r="P40" s="17"/>
      <c r="Q40" s="17"/>
      <c r="R40" s="17"/>
      <c r="S40" s="17"/>
      <c r="T40" s="17"/>
      <c r="U40" s="17"/>
      <c r="V40" s="17"/>
      <c r="W40" s="17"/>
      <c r="X40" s="17"/>
    </row>
  </sheetData>
  <mergeCells count="30">
    <mergeCell ref="A3:X3"/>
    <mergeCell ref="A4:G4"/>
    <mergeCell ref="I5:X5"/>
    <mergeCell ref="I6:N6"/>
    <mergeCell ref="O6:Q6"/>
    <mergeCell ref="S6:X6"/>
    <mergeCell ref="I7:J7"/>
    <mergeCell ref="A40:G40"/>
    <mergeCell ref="A5:A8"/>
    <mergeCell ref="B5:B8"/>
    <mergeCell ref="C5:C8"/>
    <mergeCell ref="D5:D8"/>
    <mergeCell ref="E5:E8"/>
    <mergeCell ref="F5:F8"/>
    <mergeCell ref="G5:G8"/>
    <mergeCell ref="H5:H8"/>
    <mergeCell ref="K7:K8"/>
    <mergeCell ref="L7:L8"/>
    <mergeCell ref="M7:M8"/>
    <mergeCell ref="N7:N8"/>
    <mergeCell ref="O7:O8"/>
    <mergeCell ref="P7:P8"/>
    <mergeCell ref="Q7:Q8"/>
    <mergeCell ref="R6:R8"/>
    <mergeCell ref="S7:S8"/>
    <mergeCell ref="T7:T8"/>
    <mergeCell ref="U7:U8"/>
    <mergeCell ref="V7:V8"/>
    <mergeCell ref="W7:W8"/>
    <mergeCell ref="X7:X8"/>
  </mergeCells>
  <pageMargins left="0.75" right="0.75" top="1" bottom="1" header="0.5" footer="0.5"/>
  <pageSetup paperSize="1" scale="27" pageOrder="overThenDown"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3"/>
  <sheetViews>
    <sheetView showZeros="0" topLeftCell="E1" workbookViewId="0">
      <pane ySplit="1" topLeftCell="A9" activePane="bottomLeft" state="frozen"/>
      <selection/>
      <selection pane="bottomLeft" activeCell="A3" sqref="A3:W3"/>
    </sheetView>
  </sheetViews>
  <sheetFormatPr defaultColWidth="8.85" defaultRowHeight="15" customHeight="1"/>
  <cols>
    <col min="1" max="8" width="28.575" customWidth="1"/>
    <col min="9"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210</v>
      </c>
    </row>
    <row r="3" ht="45" customHeight="1" spans="1:23">
      <c r="A3" s="4" t="s">
        <v>211</v>
      </c>
      <c r="B3" s="4"/>
      <c r="C3" s="4"/>
      <c r="D3" s="4"/>
      <c r="E3" s="4"/>
      <c r="F3" s="4"/>
      <c r="G3" s="4"/>
      <c r="H3" s="4"/>
      <c r="I3" s="4"/>
      <c r="J3" s="4"/>
      <c r="K3" s="4"/>
      <c r="L3" s="4"/>
      <c r="M3" s="4"/>
      <c r="N3" s="60"/>
      <c r="O3" s="60"/>
      <c r="P3" s="60"/>
      <c r="Q3" s="60"/>
      <c r="R3" s="60"/>
      <c r="S3" s="60"/>
      <c r="T3" s="60"/>
      <c r="U3" s="60"/>
      <c r="V3" s="60"/>
      <c r="W3" s="60"/>
    </row>
    <row r="4" ht="18.75" customHeight="1" spans="1:23">
      <c r="A4" s="5" t="str">
        <f>"单位名称："&amp;"通海县防震减灾局"</f>
        <v>单位名称：通海县防震减灾局</v>
      </c>
      <c r="B4" s="5"/>
      <c r="C4" s="5"/>
      <c r="D4" s="5"/>
      <c r="E4" s="5"/>
      <c r="F4" s="5"/>
      <c r="G4" s="5"/>
      <c r="H4" s="5"/>
      <c r="I4" s="61"/>
      <c r="J4" s="61"/>
      <c r="K4" s="61"/>
      <c r="L4" s="61"/>
      <c r="M4" s="61"/>
      <c r="N4" s="6"/>
      <c r="O4" s="6"/>
      <c r="P4" s="6"/>
      <c r="Q4" s="6"/>
      <c r="R4" s="6"/>
      <c r="S4" s="6"/>
      <c r="T4" s="6"/>
      <c r="U4" s="6"/>
      <c r="V4" s="6"/>
      <c r="W4" s="6" t="s">
        <v>26</v>
      </c>
    </row>
    <row r="5" ht="18.75" customHeight="1" spans="1:23">
      <c r="A5" s="13" t="s">
        <v>212</v>
      </c>
      <c r="B5" s="13" t="s">
        <v>133</v>
      </c>
      <c r="C5" s="13" t="s">
        <v>134</v>
      </c>
      <c r="D5" s="13" t="s">
        <v>132</v>
      </c>
      <c r="E5" s="13" t="s">
        <v>135</v>
      </c>
      <c r="F5" s="13" t="s">
        <v>136</v>
      </c>
      <c r="G5" s="13" t="s">
        <v>137</v>
      </c>
      <c r="H5" s="13" t="s">
        <v>138</v>
      </c>
      <c r="I5" s="47" t="s">
        <v>29</v>
      </c>
      <c r="J5" s="47" t="s">
        <v>213</v>
      </c>
      <c r="K5" s="13"/>
      <c r="L5" s="13"/>
      <c r="M5" s="13"/>
      <c r="N5" s="13" t="s">
        <v>140</v>
      </c>
      <c r="O5" s="13"/>
      <c r="P5" s="13"/>
      <c r="Q5" s="13" t="s">
        <v>35</v>
      </c>
      <c r="R5" s="13" t="s">
        <v>36</v>
      </c>
      <c r="S5" s="13"/>
      <c r="T5" s="13"/>
      <c r="U5" s="13"/>
      <c r="V5" s="13"/>
      <c r="W5" s="13"/>
    </row>
    <row r="6" ht="18.75" customHeight="1" spans="1:23">
      <c r="A6" s="13"/>
      <c r="B6" s="13"/>
      <c r="C6" s="13"/>
      <c r="D6" s="13"/>
      <c r="E6" s="13"/>
      <c r="F6" s="13"/>
      <c r="G6" s="13"/>
      <c r="H6" s="13"/>
      <c r="I6" s="47" t="s">
        <v>141</v>
      </c>
      <c r="J6" s="47" t="s">
        <v>142</v>
      </c>
      <c r="K6" s="13"/>
      <c r="L6" s="13" t="s">
        <v>33</v>
      </c>
      <c r="M6" s="13" t="s">
        <v>34</v>
      </c>
      <c r="N6" s="13" t="s">
        <v>32</v>
      </c>
      <c r="O6" s="13" t="s">
        <v>33</v>
      </c>
      <c r="P6" s="13" t="s">
        <v>34</v>
      </c>
      <c r="Q6" s="13" t="s">
        <v>35</v>
      </c>
      <c r="R6" s="13" t="s">
        <v>31</v>
      </c>
      <c r="S6" s="13" t="s">
        <v>37</v>
      </c>
      <c r="T6" s="13" t="s">
        <v>38</v>
      </c>
      <c r="U6" s="13" t="s">
        <v>39</v>
      </c>
      <c r="V6" s="13" t="s">
        <v>40</v>
      </c>
      <c r="W6" s="13" t="s">
        <v>41</v>
      </c>
    </row>
    <row r="7" ht="18.75" customHeight="1" spans="1:23">
      <c r="A7" s="13"/>
      <c r="B7" s="13"/>
      <c r="C7" s="13"/>
      <c r="D7" s="13"/>
      <c r="E7" s="13"/>
      <c r="F7" s="13"/>
      <c r="G7" s="13"/>
      <c r="H7" s="13"/>
      <c r="I7" s="47"/>
      <c r="J7" s="47" t="s">
        <v>32</v>
      </c>
      <c r="K7" s="13"/>
      <c r="L7" s="13" t="s">
        <v>33</v>
      </c>
      <c r="M7" s="13" t="s">
        <v>34</v>
      </c>
      <c r="N7" s="13" t="s">
        <v>32</v>
      </c>
      <c r="O7" s="13" t="s">
        <v>33</v>
      </c>
      <c r="P7" s="13" t="s">
        <v>34</v>
      </c>
      <c r="Q7" s="13"/>
      <c r="R7" s="13" t="s">
        <v>31</v>
      </c>
      <c r="S7" s="13" t="s">
        <v>37</v>
      </c>
      <c r="T7" s="13" t="s">
        <v>38</v>
      </c>
      <c r="U7" s="13" t="s">
        <v>39</v>
      </c>
      <c r="V7" s="13" t="s">
        <v>40</v>
      </c>
      <c r="W7" s="13" t="s">
        <v>41</v>
      </c>
    </row>
    <row r="8" ht="22.65" customHeight="1" spans="1:23">
      <c r="A8" s="13"/>
      <c r="B8" s="13"/>
      <c r="C8" s="13"/>
      <c r="D8" s="13"/>
      <c r="E8" s="13"/>
      <c r="F8" s="13"/>
      <c r="G8" s="13"/>
      <c r="H8" s="13"/>
      <c r="I8" s="47"/>
      <c r="J8" s="47" t="s">
        <v>31</v>
      </c>
      <c r="K8" s="13" t="s">
        <v>214</v>
      </c>
      <c r="L8" s="13"/>
      <c r="M8" s="13"/>
      <c r="N8" s="13"/>
      <c r="O8" s="13"/>
      <c r="P8" s="13"/>
      <c r="Q8" s="13"/>
      <c r="R8" s="13"/>
      <c r="S8" s="13"/>
      <c r="T8" s="13"/>
      <c r="U8" s="13"/>
      <c r="V8" s="13"/>
      <c r="W8" s="13"/>
    </row>
    <row r="9" ht="18.75" customHeight="1" spans="1:23">
      <c r="A9" s="14" t="s">
        <v>42</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18.75" customHeight="1" spans="1:23">
      <c r="A10" s="9"/>
      <c r="B10" s="9"/>
      <c r="C10" s="10" t="s">
        <v>215</v>
      </c>
      <c r="D10" s="9"/>
      <c r="E10" s="9"/>
      <c r="F10" s="9"/>
      <c r="G10" s="9"/>
      <c r="H10" s="9"/>
      <c r="I10" s="11">
        <v>2.5</v>
      </c>
      <c r="J10" s="11"/>
      <c r="K10" s="11"/>
      <c r="L10" s="11"/>
      <c r="M10" s="11"/>
      <c r="N10" s="11"/>
      <c r="O10" s="11"/>
      <c r="P10" s="11"/>
      <c r="Q10" s="11"/>
      <c r="R10" s="11">
        <v>2.5</v>
      </c>
      <c r="S10" s="11"/>
      <c r="T10" s="11"/>
      <c r="U10" s="11"/>
      <c r="V10" s="11"/>
      <c r="W10" s="11">
        <v>2.5</v>
      </c>
    </row>
    <row r="11" ht="18.75" customHeight="1" spans="1:23">
      <c r="A11" s="9" t="s">
        <v>216</v>
      </c>
      <c r="B11" s="9" t="s">
        <v>217</v>
      </c>
      <c r="C11" s="10" t="s">
        <v>215</v>
      </c>
      <c r="D11" s="9" t="s">
        <v>52</v>
      </c>
      <c r="E11" s="9" t="s">
        <v>95</v>
      </c>
      <c r="F11" s="9" t="s">
        <v>96</v>
      </c>
      <c r="G11" s="9" t="s">
        <v>182</v>
      </c>
      <c r="H11" s="9" t="s">
        <v>183</v>
      </c>
      <c r="I11" s="11">
        <v>1.5</v>
      </c>
      <c r="J11" s="11"/>
      <c r="K11" s="11"/>
      <c r="L11" s="11"/>
      <c r="M11" s="11"/>
      <c r="N11" s="11"/>
      <c r="O11" s="11"/>
      <c r="P11" s="11"/>
      <c r="Q11" s="11"/>
      <c r="R11" s="11">
        <v>1.5</v>
      </c>
      <c r="S11" s="11"/>
      <c r="T11" s="11"/>
      <c r="U11" s="11"/>
      <c r="V11" s="11"/>
      <c r="W11" s="11">
        <v>1.5</v>
      </c>
    </row>
    <row r="12" ht="18.75" customHeight="1" spans="1:23">
      <c r="A12" s="9" t="s">
        <v>216</v>
      </c>
      <c r="B12" s="9" t="s">
        <v>217</v>
      </c>
      <c r="C12" s="10" t="s">
        <v>215</v>
      </c>
      <c r="D12" s="9" t="s">
        <v>52</v>
      </c>
      <c r="E12" s="9" t="s">
        <v>95</v>
      </c>
      <c r="F12" s="9" t="s">
        <v>96</v>
      </c>
      <c r="G12" s="9" t="s">
        <v>218</v>
      </c>
      <c r="H12" s="9" t="s">
        <v>219</v>
      </c>
      <c r="I12" s="11">
        <v>0.3</v>
      </c>
      <c r="J12" s="11"/>
      <c r="K12" s="11"/>
      <c r="L12" s="11"/>
      <c r="M12" s="11"/>
      <c r="N12" s="11"/>
      <c r="O12" s="11"/>
      <c r="P12" s="24"/>
      <c r="Q12" s="11"/>
      <c r="R12" s="11">
        <v>0.3</v>
      </c>
      <c r="S12" s="11"/>
      <c r="T12" s="11"/>
      <c r="U12" s="11"/>
      <c r="V12" s="11"/>
      <c r="W12" s="11">
        <v>0.3</v>
      </c>
    </row>
    <row r="13" ht="18.75" customHeight="1" spans="1:23">
      <c r="A13" s="9" t="s">
        <v>216</v>
      </c>
      <c r="B13" s="9" t="s">
        <v>217</v>
      </c>
      <c r="C13" s="10" t="s">
        <v>215</v>
      </c>
      <c r="D13" s="9" t="s">
        <v>52</v>
      </c>
      <c r="E13" s="9" t="s">
        <v>95</v>
      </c>
      <c r="F13" s="9" t="s">
        <v>96</v>
      </c>
      <c r="G13" s="9" t="s">
        <v>218</v>
      </c>
      <c r="H13" s="9" t="s">
        <v>219</v>
      </c>
      <c r="I13" s="11">
        <v>0.265</v>
      </c>
      <c r="J13" s="11"/>
      <c r="K13" s="11"/>
      <c r="L13" s="11"/>
      <c r="M13" s="11"/>
      <c r="N13" s="11"/>
      <c r="O13" s="11"/>
      <c r="P13" s="24"/>
      <c r="Q13" s="11"/>
      <c r="R13" s="11">
        <v>0.265</v>
      </c>
      <c r="S13" s="11"/>
      <c r="T13" s="11"/>
      <c r="U13" s="11"/>
      <c r="V13" s="11"/>
      <c r="W13" s="11">
        <v>0.265</v>
      </c>
    </row>
    <row r="14" ht="18.75" customHeight="1" spans="1:23">
      <c r="A14" s="9" t="s">
        <v>216</v>
      </c>
      <c r="B14" s="9" t="s">
        <v>217</v>
      </c>
      <c r="C14" s="10" t="s">
        <v>215</v>
      </c>
      <c r="D14" s="9" t="s">
        <v>52</v>
      </c>
      <c r="E14" s="9" t="s">
        <v>95</v>
      </c>
      <c r="F14" s="9" t="s">
        <v>96</v>
      </c>
      <c r="G14" s="9" t="s">
        <v>192</v>
      </c>
      <c r="H14" s="9" t="s">
        <v>193</v>
      </c>
      <c r="I14" s="11">
        <v>0.435</v>
      </c>
      <c r="J14" s="11"/>
      <c r="K14" s="11"/>
      <c r="L14" s="11"/>
      <c r="M14" s="11"/>
      <c r="N14" s="11"/>
      <c r="O14" s="11"/>
      <c r="P14" s="24"/>
      <c r="Q14" s="11"/>
      <c r="R14" s="11">
        <v>0.435</v>
      </c>
      <c r="S14" s="11"/>
      <c r="T14" s="11"/>
      <c r="U14" s="11"/>
      <c r="V14" s="11"/>
      <c r="W14" s="11">
        <v>0.435</v>
      </c>
    </row>
    <row r="15" ht="18.75" customHeight="1" spans="1:23">
      <c r="A15" s="24"/>
      <c r="B15" s="24"/>
      <c r="C15" s="10" t="s">
        <v>220</v>
      </c>
      <c r="D15" s="24"/>
      <c r="E15" s="24"/>
      <c r="F15" s="24"/>
      <c r="G15" s="24"/>
      <c r="H15" s="24"/>
      <c r="I15" s="11">
        <v>7.96</v>
      </c>
      <c r="J15" s="11">
        <v>7.96</v>
      </c>
      <c r="K15" s="11">
        <v>7.96</v>
      </c>
      <c r="L15" s="11"/>
      <c r="M15" s="11"/>
      <c r="N15" s="11"/>
      <c r="O15" s="11"/>
      <c r="P15" s="24"/>
      <c r="Q15" s="11"/>
      <c r="R15" s="11"/>
      <c r="S15" s="11"/>
      <c r="T15" s="11"/>
      <c r="U15" s="11"/>
      <c r="V15" s="11"/>
      <c r="W15" s="11"/>
    </row>
    <row r="16" ht="18.75" customHeight="1" spans="1:23">
      <c r="A16" s="9" t="s">
        <v>216</v>
      </c>
      <c r="B16" s="9" t="s">
        <v>221</v>
      </c>
      <c r="C16" s="10" t="s">
        <v>220</v>
      </c>
      <c r="D16" s="9" t="s">
        <v>52</v>
      </c>
      <c r="E16" s="9" t="s">
        <v>95</v>
      </c>
      <c r="F16" s="9" t="s">
        <v>96</v>
      </c>
      <c r="G16" s="9" t="s">
        <v>222</v>
      </c>
      <c r="H16" s="9" t="s">
        <v>223</v>
      </c>
      <c r="I16" s="11">
        <v>0.25</v>
      </c>
      <c r="J16" s="11">
        <v>0.25</v>
      </c>
      <c r="K16" s="11">
        <v>0.25</v>
      </c>
      <c r="L16" s="11"/>
      <c r="M16" s="11"/>
      <c r="N16" s="11"/>
      <c r="O16" s="11"/>
      <c r="P16" s="24"/>
      <c r="Q16" s="11"/>
      <c r="R16" s="11"/>
      <c r="S16" s="11"/>
      <c r="T16" s="11"/>
      <c r="U16" s="11"/>
      <c r="V16" s="11"/>
      <c r="W16" s="11"/>
    </row>
    <row r="17" ht="18.75" customHeight="1" spans="1:23">
      <c r="A17" s="9" t="s">
        <v>216</v>
      </c>
      <c r="B17" s="9" t="s">
        <v>221</v>
      </c>
      <c r="C17" s="10" t="s">
        <v>220</v>
      </c>
      <c r="D17" s="9" t="s">
        <v>52</v>
      </c>
      <c r="E17" s="9" t="s">
        <v>97</v>
      </c>
      <c r="F17" s="9" t="s">
        <v>98</v>
      </c>
      <c r="G17" s="9" t="s">
        <v>182</v>
      </c>
      <c r="H17" s="9" t="s">
        <v>183</v>
      </c>
      <c r="I17" s="11">
        <v>0.02</v>
      </c>
      <c r="J17" s="11">
        <v>0.02</v>
      </c>
      <c r="K17" s="11">
        <v>0.02</v>
      </c>
      <c r="L17" s="11"/>
      <c r="M17" s="11"/>
      <c r="N17" s="11"/>
      <c r="O17" s="11"/>
      <c r="P17" s="24"/>
      <c r="Q17" s="11"/>
      <c r="R17" s="11"/>
      <c r="S17" s="11"/>
      <c r="T17" s="11"/>
      <c r="U17" s="11"/>
      <c r="V17" s="11"/>
      <c r="W17" s="11"/>
    </row>
    <row r="18" ht="18.75" customHeight="1" spans="1:23">
      <c r="A18" s="9" t="s">
        <v>216</v>
      </c>
      <c r="B18" s="9" t="s">
        <v>221</v>
      </c>
      <c r="C18" s="10" t="s">
        <v>220</v>
      </c>
      <c r="D18" s="9" t="s">
        <v>52</v>
      </c>
      <c r="E18" s="9" t="s">
        <v>97</v>
      </c>
      <c r="F18" s="9" t="s">
        <v>98</v>
      </c>
      <c r="G18" s="9" t="s">
        <v>186</v>
      </c>
      <c r="H18" s="9" t="s">
        <v>187</v>
      </c>
      <c r="I18" s="11">
        <v>0.51</v>
      </c>
      <c r="J18" s="11">
        <v>0.51</v>
      </c>
      <c r="K18" s="11">
        <v>0.51</v>
      </c>
      <c r="L18" s="11"/>
      <c r="M18" s="11"/>
      <c r="N18" s="11"/>
      <c r="O18" s="11"/>
      <c r="P18" s="24"/>
      <c r="Q18" s="11"/>
      <c r="R18" s="11"/>
      <c r="S18" s="11"/>
      <c r="T18" s="11"/>
      <c r="U18" s="11"/>
      <c r="V18" s="11"/>
      <c r="W18" s="11"/>
    </row>
    <row r="19" ht="18.75" customHeight="1" spans="1:23">
      <c r="A19" s="9" t="s">
        <v>216</v>
      </c>
      <c r="B19" s="9" t="s">
        <v>221</v>
      </c>
      <c r="C19" s="10" t="s">
        <v>220</v>
      </c>
      <c r="D19" s="9" t="s">
        <v>52</v>
      </c>
      <c r="E19" s="9" t="s">
        <v>97</v>
      </c>
      <c r="F19" s="9" t="s">
        <v>98</v>
      </c>
      <c r="G19" s="9" t="s">
        <v>188</v>
      </c>
      <c r="H19" s="9" t="s">
        <v>189</v>
      </c>
      <c r="I19" s="11">
        <v>0.2</v>
      </c>
      <c r="J19" s="11">
        <v>0.2</v>
      </c>
      <c r="K19" s="11">
        <v>0.2</v>
      </c>
      <c r="L19" s="11"/>
      <c r="M19" s="11"/>
      <c r="N19" s="11"/>
      <c r="O19" s="11"/>
      <c r="P19" s="24"/>
      <c r="Q19" s="11"/>
      <c r="R19" s="11"/>
      <c r="S19" s="11"/>
      <c r="T19" s="11"/>
      <c r="U19" s="11"/>
      <c r="V19" s="11"/>
      <c r="W19" s="11"/>
    </row>
    <row r="20" ht="18.75" customHeight="1" spans="1:23">
      <c r="A20" s="9" t="s">
        <v>216</v>
      </c>
      <c r="B20" s="9" t="s">
        <v>221</v>
      </c>
      <c r="C20" s="10" t="s">
        <v>220</v>
      </c>
      <c r="D20" s="9" t="s">
        <v>52</v>
      </c>
      <c r="E20" s="9" t="s">
        <v>97</v>
      </c>
      <c r="F20" s="9" t="s">
        <v>98</v>
      </c>
      <c r="G20" s="9" t="s">
        <v>188</v>
      </c>
      <c r="H20" s="9" t="s">
        <v>189</v>
      </c>
      <c r="I20" s="11">
        <v>0.72</v>
      </c>
      <c r="J20" s="11">
        <v>0.72</v>
      </c>
      <c r="K20" s="11">
        <v>0.72</v>
      </c>
      <c r="L20" s="11"/>
      <c r="M20" s="11"/>
      <c r="N20" s="11"/>
      <c r="O20" s="11"/>
      <c r="P20" s="24"/>
      <c r="Q20" s="11"/>
      <c r="R20" s="11"/>
      <c r="S20" s="11"/>
      <c r="T20" s="11"/>
      <c r="U20" s="11"/>
      <c r="V20" s="11"/>
      <c r="W20" s="11"/>
    </row>
    <row r="21" ht="18.75" customHeight="1" spans="1:23">
      <c r="A21" s="9" t="s">
        <v>216</v>
      </c>
      <c r="B21" s="9" t="s">
        <v>221</v>
      </c>
      <c r="C21" s="10" t="s">
        <v>220</v>
      </c>
      <c r="D21" s="9" t="s">
        <v>52</v>
      </c>
      <c r="E21" s="9" t="s">
        <v>97</v>
      </c>
      <c r="F21" s="9" t="s">
        <v>98</v>
      </c>
      <c r="G21" s="9" t="s">
        <v>188</v>
      </c>
      <c r="H21" s="9" t="s">
        <v>189</v>
      </c>
      <c r="I21" s="11">
        <v>0.21</v>
      </c>
      <c r="J21" s="11">
        <v>0.21</v>
      </c>
      <c r="K21" s="11">
        <v>0.21</v>
      </c>
      <c r="L21" s="11"/>
      <c r="M21" s="11"/>
      <c r="N21" s="11"/>
      <c r="O21" s="11"/>
      <c r="P21" s="24"/>
      <c r="Q21" s="11"/>
      <c r="R21" s="11"/>
      <c r="S21" s="11"/>
      <c r="T21" s="11"/>
      <c r="U21" s="11"/>
      <c r="V21" s="11"/>
      <c r="W21" s="11"/>
    </row>
    <row r="22" ht="18.75" customHeight="1" spans="1:23">
      <c r="A22" s="9" t="s">
        <v>216</v>
      </c>
      <c r="B22" s="9" t="s">
        <v>221</v>
      </c>
      <c r="C22" s="10" t="s">
        <v>220</v>
      </c>
      <c r="D22" s="9" t="s">
        <v>52</v>
      </c>
      <c r="E22" s="9" t="s">
        <v>97</v>
      </c>
      <c r="F22" s="9" t="s">
        <v>98</v>
      </c>
      <c r="G22" s="9" t="s">
        <v>192</v>
      </c>
      <c r="H22" s="9" t="s">
        <v>193</v>
      </c>
      <c r="I22" s="11">
        <v>1.344</v>
      </c>
      <c r="J22" s="11">
        <v>1.344</v>
      </c>
      <c r="K22" s="11">
        <v>1.344</v>
      </c>
      <c r="L22" s="11"/>
      <c r="M22" s="11"/>
      <c r="N22" s="11"/>
      <c r="O22" s="11"/>
      <c r="P22" s="24"/>
      <c r="Q22" s="11"/>
      <c r="R22" s="11"/>
      <c r="S22" s="11"/>
      <c r="T22" s="11"/>
      <c r="U22" s="11"/>
      <c r="V22" s="11"/>
      <c r="W22" s="11"/>
    </row>
    <row r="23" ht="18.75" customHeight="1" spans="1:23">
      <c r="A23" s="9" t="s">
        <v>216</v>
      </c>
      <c r="B23" s="9" t="s">
        <v>221</v>
      </c>
      <c r="C23" s="10" t="s">
        <v>220</v>
      </c>
      <c r="D23" s="9" t="s">
        <v>52</v>
      </c>
      <c r="E23" s="9" t="s">
        <v>97</v>
      </c>
      <c r="F23" s="9" t="s">
        <v>98</v>
      </c>
      <c r="G23" s="9" t="s">
        <v>224</v>
      </c>
      <c r="H23" s="9" t="s">
        <v>225</v>
      </c>
      <c r="I23" s="11">
        <v>0.45</v>
      </c>
      <c r="J23" s="11">
        <v>0.45</v>
      </c>
      <c r="K23" s="11">
        <v>0.45</v>
      </c>
      <c r="L23" s="11"/>
      <c r="M23" s="11"/>
      <c r="N23" s="11"/>
      <c r="O23" s="11"/>
      <c r="P23" s="24"/>
      <c r="Q23" s="11"/>
      <c r="R23" s="11"/>
      <c r="S23" s="11"/>
      <c r="T23" s="11"/>
      <c r="U23" s="11"/>
      <c r="V23" s="11"/>
      <c r="W23" s="11"/>
    </row>
    <row r="24" ht="18.75" customHeight="1" spans="1:23">
      <c r="A24" s="9" t="s">
        <v>216</v>
      </c>
      <c r="B24" s="9" t="s">
        <v>221</v>
      </c>
      <c r="C24" s="10" t="s">
        <v>220</v>
      </c>
      <c r="D24" s="9" t="s">
        <v>52</v>
      </c>
      <c r="E24" s="9" t="s">
        <v>97</v>
      </c>
      <c r="F24" s="9" t="s">
        <v>98</v>
      </c>
      <c r="G24" s="9" t="s">
        <v>224</v>
      </c>
      <c r="H24" s="9" t="s">
        <v>225</v>
      </c>
      <c r="I24" s="11">
        <v>0.18</v>
      </c>
      <c r="J24" s="11">
        <v>0.18</v>
      </c>
      <c r="K24" s="11">
        <v>0.18</v>
      </c>
      <c r="L24" s="11"/>
      <c r="M24" s="11"/>
      <c r="N24" s="11"/>
      <c r="O24" s="11"/>
      <c r="P24" s="24"/>
      <c r="Q24" s="11"/>
      <c r="R24" s="11"/>
      <c r="S24" s="11"/>
      <c r="T24" s="11"/>
      <c r="U24" s="11"/>
      <c r="V24" s="11"/>
      <c r="W24" s="11"/>
    </row>
    <row r="25" ht="18.75" customHeight="1" spans="1:23">
      <c r="A25" s="9" t="s">
        <v>216</v>
      </c>
      <c r="B25" s="9" t="s">
        <v>221</v>
      </c>
      <c r="C25" s="10" t="s">
        <v>220</v>
      </c>
      <c r="D25" s="9" t="s">
        <v>52</v>
      </c>
      <c r="E25" s="9" t="s">
        <v>97</v>
      </c>
      <c r="F25" s="9" t="s">
        <v>98</v>
      </c>
      <c r="G25" s="9" t="s">
        <v>224</v>
      </c>
      <c r="H25" s="9" t="s">
        <v>225</v>
      </c>
      <c r="I25" s="11">
        <v>0.2</v>
      </c>
      <c r="J25" s="11">
        <v>0.2</v>
      </c>
      <c r="K25" s="11">
        <v>0.2</v>
      </c>
      <c r="L25" s="11"/>
      <c r="M25" s="11"/>
      <c r="N25" s="11"/>
      <c r="O25" s="11"/>
      <c r="P25" s="24"/>
      <c r="Q25" s="11"/>
      <c r="R25" s="11"/>
      <c r="S25" s="11"/>
      <c r="T25" s="11"/>
      <c r="U25" s="11"/>
      <c r="V25" s="11"/>
      <c r="W25" s="11"/>
    </row>
    <row r="26" ht="18.75" customHeight="1" spans="1:23">
      <c r="A26" s="9" t="s">
        <v>216</v>
      </c>
      <c r="B26" s="9" t="s">
        <v>221</v>
      </c>
      <c r="C26" s="10" t="s">
        <v>220</v>
      </c>
      <c r="D26" s="9" t="s">
        <v>52</v>
      </c>
      <c r="E26" s="9" t="s">
        <v>97</v>
      </c>
      <c r="F26" s="9" t="s">
        <v>98</v>
      </c>
      <c r="G26" s="9" t="s">
        <v>222</v>
      </c>
      <c r="H26" s="9" t="s">
        <v>223</v>
      </c>
      <c r="I26" s="11">
        <v>2.4</v>
      </c>
      <c r="J26" s="11">
        <v>2.4</v>
      </c>
      <c r="K26" s="11">
        <v>2.4</v>
      </c>
      <c r="L26" s="11"/>
      <c r="M26" s="11"/>
      <c r="N26" s="11"/>
      <c r="O26" s="11"/>
      <c r="P26" s="24"/>
      <c r="Q26" s="11"/>
      <c r="R26" s="11"/>
      <c r="S26" s="11"/>
      <c r="T26" s="11"/>
      <c r="U26" s="11"/>
      <c r="V26" s="11"/>
      <c r="W26" s="11"/>
    </row>
    <row r="27" ht="18.75" customHeight="1" spans="1:23">
      <c r="A27" s="9" t="s">
        <v>216</v>
      </c>
      <c r="B27" s="9" t="s">
        <v>221</v>
      </c>
      <c r="C27" s="10" t="s">
        <v>220</v>
      </c>
      <c r="D27" s="9" t="s">
        <v>52</v>
      </c>
      <c r="E27" s="9" t="s">
        <v>97</v>
      </c>
      <c r="F27" s="9" t="s">
        <v>98</v>
      </c>
      <c r="G27" s="9" t="s">
        <v>222</v>
      </c>
      <c r="H27" s="9" t="s">
        <v>223</v>
      </c>
      <c r="I27" s="11">
        <v>0.366</v>
      </c>
      <c r="J27" s="11">
        <v>0.366</v>
      </c>
      <c r="K27" s="11">
        <v>0.366</v>
      </c>
      <c r="L27" s="11"/>
      <c r="M27" s="11"/>
      <c r="N27" s="11"/>
      <c r="O27" s="11"/>
      <c r="P27" s="24"/>
      <c r="Q27" s="11"/>
      <c r="R27" s="11"/>
      <c r="S27" s="11"/>
      <c r="T27" s="11"/>
      <c r="U27" s="11"/>
      <c r="V27" s="11"/>
      <c r="W27" s="11"/>
    </row>
    <row r="28" ht="18.75" customHeight="1" spans="1:23">
      <c r="A28" s="9" t="s">
        <v>216</v>
      </c>
      <c r="B28" s="9" t="s">
        <v>221</v>
      </c>
      <c r="C28" s="10" t="s">
        <v>220</v>
      </c>
      <c r="D28" s="9" t="s">
        <v>52</v>
      </c>
      <c r="E28" s="9" t="s">
        <v>97</v>
      </c>
      <c r="F28" s="9" t="s">
        <v>98</v>
      </c>
      <c r="G28" s="9" t="s">
        <v>222</v>
      </c>
      <c r="H28" s="9" t="s">
        <v>223</v>
      </c>
      <c r="I28" s="11">
        <v>1.11</v>
      </c>
      <c r="J28" s="11">
        <v>1.11</v>
      </c>
      <c r="K28" s="11">
        <v>1.11</v>
      </c>
      <c r="L28" s="11"/>
      <c r="M28" s="11"/>
      <c r="N28" s="11"/>
      <c r="O28" s="11"/>
      <c r="P28" s="24"/>
      <c r="Q28" s="11"/>
      <c r="R28" s="11"/>
      <c r="S28" s="11"/>
      <c r="T28" s="11"/>
      <c r="U28" s="11"/>
      <c r="V28" s="11"/>
      <c r="W28" s="11"/>
    </row>
    <row r="29" ht="18.75" customHeight="1" spans="1:23">
      <c r="A29" s="24"/>
      <c r="B29" s="24"/>
      <c r="C29" s="10" t="s">
        <v>226</v>
      </c>
      <c r="D29" s="24"/>
      <c r="E29" s="24"/>
      <c r="F29" s="24"/>
      <c r="G29" s="24"/>
      <c r="H29" s="24"/>
      <c r="I29" s="11">
        <v>10.148</v>
      </c>
      <c r="J29" s="11">
        <v>10.148</v>
      </c>
      <c r="K29" s="11">
        <v>10.148</v>
      </c>
      <c r="L29" s="11"/>
      <c r="M29" s="11"/>
      <c r="N29" s="11"/>
      <c r="O29" s="11"/>
      <c r="P29" s="24"/>
      <c r="Q29" s="11"/>
      <c r="R29" s="11"/>
      <c r="S29" s="11"/>
      <c r="T29" s="11"/>
      <c r="U29" s="11"/>
      <c r="V29" s="11"/>
      <c r="W29" s="11"/>
    </row>
    <row r="30" ht="18.75" customHeight="1" spans="1:23">
      <c r="A30" s="9" t="s">
        <v>216</v>
      </c>
      <c r="B30" s="9" t="s">
        <v>227</v>
      </c>
      <c r="C30" s="10" t="s">
        <v>226</v>
      </c>
      <c r="D30" s="9" t="s">
        <v>52</v>
      </c>
      <c r="E30" s="9" t="s">
        <v>101</v>
      </c>
      <c r="F30" s="9" t="s">
        <v>102</v>
      </c>
      <c r="G30" s="9" t="s">
        <v>192</v>
      </c>
      <c r="H30" s="9" t="s">
        <v>193</v>
      </c>
      <c r="I30" s="11">
        <v>10.148</v>
      </c>
      <c r="J30" s="11">
        <v>10.148</v>
      </c>
      <c r="K30" s="11">
        <v>10.148</v>
      </c>
      <c r="L30" s="11"/>
      <c r="M30" s="11"/>
      <c r="N30" s="11"/>
      <c r="O30" s="11"/>
      <c r="P30" s="24"/>
      <c r="Q30" s="11"/>
      <c r="R30" s="11"/>
      <c r="S30" s="11"/>
      <c r="T30" s="11"/>
      <c r="U30" s="11"/>
      <c r="V30" s="11"/>
      <c r="W30" s="11"/>
    </row>
    <row r="31" ht="18.75" customHeight="1" spans="1:23">
      <c r="A31" s="24"/>
      <c r="B31" s="24"/>
      <c r="C31" s="10" t="s">
        <v>228</v>
      </c>
      <c r="D31" s="24"/>
      <c r="E31" s="24"/>
      <c r="F31" s="24"/>
      <c r="G31" s="24"/>
      <c r="H31" s="24"/>
      <c r="I31" s="11">
        <v>9.8</v>
      </c>
      <c r="J31" s="11">
        <v>9.8</v>
      </c>
      <c r="K31" s="11">
        <v>9.8</v>
      </c>
      <c r="L31" s="11"/>
      <c r="M31" s="11"/>
      <c r="N31" s="11"/>
      <c r="O31" s="11"/>
      <c r="P31" s="24"/>
      <c r="Q31" s="11"/>
      <c r="R31" s="11"/>
      <c r="S31" s="11"/>
      <c r="T31" s="11"/>
      <c r="U31" s="11"/>
      <c r="V31" s="11"/>
      <c r="W31" s="11"/>
    </row>
    <row r="32" ht="18.75" customHeight="1" spans="1:23">
      <c r="A32" s="9" t="s">
        <v>216</v>
      </c>
      <c r="B32" s="9" t="s">
        <v>229</v>
      </c>
      <c r="C32" s="10" t="s">
        <v>228</v>
      </c>
      <c r="D32" s="9" t="s">
        <v>52</v>
      </c>
      <c r="E32" s="9" t="s">
        <v>99</v>
      </c>
      <c r="F32" s="9" t="s">
        <v>100</v>
      </c>
      <c r="G32" s="9" t="s">
        <v>222</v>
      </c>
      <c r="H32" s="9" t="s">
        <v>223</v>
      </c>
      <c r="I32" s="11">
        <v>9.8</v>
      </c>
      <c r="J32" s="11">
        <v>9.8</v>
      </c>
      <c r="K32" s="11">
        <v>9.8</v>
      </c>
      <c r="L32" s="11"/>
      <c r="M32" s="11"/>
      <c r="N32" s="11"/>
      <c r="O32" s="11"/>
      <c r="P32" s="24"/>
      <c r="Q32" s="11"/>
      <c r="R32" s="11"/>
      <c r="S32" s="11"/>
      <c r="T32" s="11"/>
      <c r="U32" s="11"/>
      <c r="V32" s="11"/>
      <c r="W32" s="11"/>
    </row>
    <row r="33" ht="18.75" customHeight="1" spans="1:23">
      <c r="A33" s="12" t="s">
        <v>29</v>
      </c>
      <c r="B33" s="12"/>
      <c r="C33" s="12"/>
      <c r="D33" s="12"/>
      <c r="E33" s="12"/>
      <c r="F33" s="12"/>
      <c r="G33" s="12"/>
      <c r="H33" s="12"/>
      <c r="I33" s="11">
        <v>30.408</v>
      </c>
      <c r="J33" s="11">
        <v>27.908</v>
      </c>
      <c r="K33" s="11">
        <v>27.908</v>
      </c>
      <c r="L33" s="11"/>
      <c r="M33" s="11"/>
      <c r="N33" s="11"/>
      <c r="O33" s="11"/>
      <c r="P33" s="11"/>
      <c r="Q33" s="11"/>
      <c r="R33" s="11">
        <v>2.5</v>
      </c>
      <c r="S33" s="11"/>
      <c r="T33" s="11"/>
      <c r="U33" s="11"/>
      <c r="V33" s="11"/>
      <c r="W33" s="11">
        <v>2.5</v>
      </c>
    </row>
  </sheetData>
  <mergeCells count="28">
    <mergeCell ref="A3:W3"/>
    <mergeCell ref="A4:H4"/>
    <mergeCell ref="J5:M5"/>
    <mergeCell ref="N5:P5"/>
    <mergeCell ref="R5:W5"/>
    <mergeCell ref="A33:H33"/>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1" scale="27" pageOrder="overThenDown"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8"/>
  <sheetViews>
    <sheetView showZeros="0" workbookViewId="0">
      <pane ySplit="1" topLeftCell="A2" activePane="bottomLeft" state="frozen"/>
      <selection/>
      <selection pane="bottomLeft" activeCell="M6" sqref="M6"/>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s="30" customFormat="1" customHeight="1" spans="1:10">
      <c r="A1" s="31"/>
      <c r="B1" s="31"/>
      <c r="C1" s="31"/>
      <c r="D1" s="31"/>
      <c r="E1" s="31"/>
      <c r="F1" s="31"/>
      <c r="G1" s="31"/>
      <c r="H1" s="31"/>
      <c r="I1" s="31"/>
      <c r="J1" s="31"/>
    </row>
    <row r="2" customHeight="1" spans="1:10">
      <c r="A2" s="21" t="s">
        <v>230</v>
      </c>
      <c r="B2" s="21"/>
      <c r="C2" s="21"/>
      <c r="D2" s="21"/>
      <c r="E2" s="21"/>
      <c r="F2" s="21"/>
      <c r="G2" s="21"/>
      <c r="H2" s="21"/>
      <c r="I2" s="21"/>
      <c r="J2" s="21"/>
    </row>
    <row r="3" ht="45" customHeight="1" spans="1:10">
      <c r="A3" s="32" t="s">
        <v>231</v>
      </c>
      <c r="B3" s="32"/>
      <c r="C3" s="32"/>
      <c r="D3" s="32"/>
      <c r="E3" s="32"/>
      <c r="F3" s="32"/>
      <c r="G3" s="32"/>
      <c r="H3" s="32"/>
      <c r="I3" s="32"/>
      <c r="J3" s="32"/>
    </row>
    <row r="4" ht="20.25" customHeight="1" spans="1:10">
      <c r="A4" s="20" t="s">
        <v>232</v>
      </c>
      <c r="B4" s="20"/>
      <c r="C4" s="20"/>
      <c r="D4" s="20"/>
      <c r="E4" s="20"/>
      <c r="F4" s="20"/>
      <c r="G4" s="20"/>
      <c r="H4" s="20"/>
      <c r="I4" s="20"/>
      <c r="J4" s="20"/>
    </row>
    <row r="5" ht="20.25" customHeight="1" spans="1:10">
      <c r="A5" s="50" t="s">
        <v>233</v>
      </c>
      <c r="B5" s="33" t="s">
        <v>234</v>
      </c>
      <c r="C5" s="33" t="s">
        <v>235</v>
      </c>
      <c r="D5" s="33" t="s">
        <v>236</v>
      </c>
      <c r="E5" s="33" t="s">
        <v>237</v>
      </c>
      <c r="F5" s="33" t="s">
        <v>238</v>
      </c>
      <c r="G5" s="33" t="s">
        <v>239</v>
      </c>
      <c r="H5" s="33" t="s">
        <v>240</v>
      </c>
      <c r="I5" s="33" t="s">
        <v>241</v>
      </c>
      <c r="J5" s="33" t="s">
        <v>242</v>
      </c>
    </row>
    <row r="6" ht="46.5" customHeight="1" spans="1:10">
      <c r="A6" s="51"/>
      <c r="B6" s="33"/>
      <c r="C6" s="33"/>
      <c r="D6" s="33"/>
      <c r="E6" s="33"/>
      <c r="F6" s="33"/>
      <c r="G6" s="33"/>
      <c r="H6" s="33"/>
      <c r="I6" s="33"/>
      <c r="J6" s="33"/>
    </row>
    <row r="7" ht="20.25" customHeight="1" spans="1:10">
      <c r="A7" s="52">
        <v>1</v>
      </c>
      <c r="B7" s="34">
        <v>2</v>
      </c>
      <c r="C7" s="34">
        <v>3</v>
      </c>
      <c r="D7" s="34">
        <v>4</v>
      </c>
      <c r="E7" s="34">
        <v>5</v>
      </c>
      <c r="F7" s="34">
        <v>6</v>
      </c>
      <c r="G7" s="34">
        <v>7</v>
      </c>
      <c r="H7" s="34">
        <v>8</v>
      </c>
      <c r="I7" s="34">
        <v>9</v>
      </c>
      <c r="J7" s="34">
        <v>10</v>
      </c>
    </row>
    <row r="8" ht="20.25" customHeight="1" spans="1:10">
      <c r="A8" s="53" t="s">
        <v>52</v>
      </c>
      <c r="B8" s="24"/>
      <c r="C8" s="24"/>
      <c r="E8" s="35"/>
      <c r="F8" s="35"/>
      <c r="G8" s="35"/>
      <c r="H8" s="35"/>
      <c r="I8" s="35"/>
      <c r="J8" s="35"/>
    </row>
    <row r="9" ht="111" customHeight="1" spans="1:10">
      <c r="A9" s="54" t="s">
        <v>228</v>
      </c>
      <c r="B9" s="24" t="s">
        <v>243</v>
      </c>
      <c r="C9" s="25"/>
      <c r="D9" s="25"/>
      <c r="E9" s="35"/>
      <c r="F9" s="35"/>
      <c r="G9" s="35"/>
      <c r="H9" s="35"/>
      <c r="I9" s="35"/>
      <c r="J9" s="35"/>
    </row>
    <row r="10" ht="37" customHeight="1" spans="1:10">
      <c r="A10" s="55"/>
      <c r="B10" s="24"/>
      <c r="C10" s="24" t="s">
        <v>244</v>
      </c>
      <c r="D10" s="56" t="s">
        <v>245</v>
      </c>
      <c r="E10" s="57" t="s">
        <v>246</v>
      </c>
      <c r="F10" s="40" t="s">
        <v>247</v>
      </c>
      <c r="G10" s="25" t="s">
        <v>248</v>
      </c>
      <c r="H10" s="40" t="s">
        <v>249</v>
      </c>
      <c r="I10" s="40" t="s">
        <v>250</v>
      </c>
      <c r="J10" s="57" t="s">
        <v>251</v>
      </c>
    </row>
    <row r="11" ht="20.25" customHeight="1" spans="1:10">
      <c r="A11" s="58"/>
      <c r="B11" s="24"/>
      <c r="C11" s="24" t="s">
        <v>244</v>
      </c>
      <c r="D11" s="56" t="s">
        <v>245</v>
      </c>
      <c r="E11" s="57" t="s">
        <v>252</v>
      </c>
      <c r="F11" s="40" t="s">
        <v>247</v>
      </c>
      <c r="G11" s="25" t="s">
        <v>248</v>
      </c>
      <c r="H11" s="40" t="s">
        <v>253</v>
      </c>
      <c r="I11" s="40" t="s">
        <v>250</v>
      </c>
      <c r="J11" s="57" t="s">
        <v>254</v>
      </c>
    </row>
    <row r="12" ht="20.25" customHeight="1" spans="1:10">
      <c r="A12" s="24"/>
      <c r="B12" s="24"/>
      <c r="C12" s="24" t="s">
        <v>244</v>
      </c>
      <c r="D12" s="56" t="s">
        <v>245</v>
      </c>
      <c r="E12" s="57" t="s">
        <v>255</v>
      </c>
      <c r="F12" s="40" t="s">
        <v>247</v>
      </c>
      <c r="G12" s="25" t="s">
        <v>248</v>
      </c>
      <c r="H12" s="40" t="s">
        <v>253</v>
      </c>
      <c r="I12" s="40" t="s">
        <v>250</v>
      </c>
      <c r="J12" s="57" t="s">
        <v>256</v>
      </c>
    </row>
    <row r="13" ht="20.25" customHeight="1" spans="1:10">
      <c r="A13" s="24"/>
      <c r="B13" s="24"/>
      <c r="C13" s="24" t="s">
        <v>244</v>
      </c>
      <c r="D13" s="56" t="s">
        <v>245</v>
      </c>
      <c r="E13" s="57" t="s">
        <v>257</v>
      </c>
      <c r="F13" s="40" t="s">
        <v>247</v>
      </c>
      <c r="G13" s="25" t="s">
        <v>248</v>
      </c>
      <c r="H13" s="40" t="s">
        <v>253</v>
      </c>
      <c r="I13" s="40" t="s">
        <v>250</v>
      </c>
      <c r="J13" s="57" t="s">
        <v>258</v>
      </c>
    </row>
    <row r="14" ht="25" customHeight="1" spans="1:10">
      <c r="A14" s="24"/>
      <c r="B14" s="24"/>
      <c r="C14" s="24" t="s">
        <v>244</v>
      </c>
      <c r="D14" s="56" t="s">
        <v>259</v>
      </c>
      <c r="E14" s="57" t="s">
        <v>260</v>
      </c>
      <c r="F14" s="40" t="s">
        <v>261</v>
      </c>
      <c r="G14" s="25" t="s">
        <v>262</v>
      </c>
      <c r="H14" s="40" t="s">
        <v>263</v>
      </c>
      <c r="I14" s="40" t="s">
        <v>250</v>
      </c>
      <c r="J14" s="57" t="s">
        <v>264</v>
      </c>
    </row>
    <row r="15" ht="73" customHeight="1" spans="1:10">
      <c r="A15" s="24"/>
      <c r="B15" s="24"/>
      <c r="C15" s="24" t="s">
        <v>265</v>
      </c>
      <c r="D15" s="56" t="s">
        <v>266</v>
      </c>
      <c r="E15" s="57" t="s">
        <v>267</v>
      </c>
      <c r="F15" s="40" t="s">
        <v>261</v>
      </c>
      <c r="G15" s="25" t="s">
        <v>268</v>
      </c>
      <c r="H15" s="40" t="s">
        <v>263</v>
      </c>
      <c r="I15" s="40" t="s">
        <v>269</v>
      </c>
      <c r="J15" s="57" t="s">
        <v>270</v>
      </c>
    </row>
    <row r="16" ht="41" customHeight="1" spans="1:10">
      <c r="A16" s="24"/>
      <c r="B16" s="24"/>
      <c r="C16" s="24" t="s">
        <v>271</v>
      </c>
      <c r="D16" s="56" t="s">
        <v>272</v>
      </c>
      <c r="E16" s="57" t="s">
        <v>273</v>
      </c>
      <c r="F16" s="40" t="s">
        <v>261</v>
      </c>
      <c r="G16" s="25" t="s">
        <v>274</v>
      </c>
      <c r="H16" s="40" t="s">
        <v>263</v>
      </c>
      <c r="I16" s="40" t="s">
        <v>250</v>
      </c>
      <c r="J16" s="57" t="s">
        <v>275</v>
      </c>
    </row>
    <row r="17" ht="52" customHeight="1" spans="1:10">
      <c r="A17" s="59" t="s">
        <v>215</v>
      </c>
      <c r="B17" s="24" t="s">
        <v>276</v>
      </c>
      <c r="C17" s="24"/>
      <c r="D17" s="24"/>
      <c r="E17" s="24"/>
      <c r="F17" s="24"/>
      <c r="G17" s="24"/>
      <c r="H17" s="24"/>
      <c r="I17" s="24"/>
      <c r="J17" s="24"/>
    </row>
    <row r="18" ht="20.25" customHeight="1" spans="1:10">
      <c r="A18" s="24"/>
      <c r="B18" s="24"/>
      <c r="C18" s="24" t="s">
        <v>244</v>
      </c>
      <c r="D18" s="56" t="s">
        <v>245</v>
      </c>
      <c r="E18" s="57" t="s">
        <v>277</v>
      </c>
      <c r="F18" s="40" t="s">
        <v>261</v>
      </c>
      <c r="G18" s="25" t="s">
        <v>46</v>
      </c>
      <c r="H18" s="40" t="s">
        <v>278</v>
      </c>
      <c r="I18" s="40" t="s">
        <v>250</v>
      </c>
      <c r="J18" s="57" t="s">
        <v>279</v>
      </c>
    </row>
    <row r="19" ht="20.25" customHeight="1" spans="1:10">
      <c r="A19" s="24"/>
      <c r="B19" s="24"/>
      <c r="C19" s="24" t="s">
        <v>244</v>
      </c>
      <c r="D19" s="56" t="s">
        <v>245</v>
      </c>
      <c r="E19" s="57" t="s">
        <v>280</v>
      </c>
      <c r="F19" s="40" t="s">
        <v>261</v>
      </c>
      <c r="G19" s="25" t="s">
        <v>45</v>
      </c>
      <c r="H19" s="40" t="s">
        <v>278</v>
      </c>
      <c r="I19" s="40" t="s">
        <v>250</v>
      </c>
      <c r="J19" s="57" t="s">
        <v>281</v>
      </c>
    </row>
    <row r="20" ht="20.25" customHeight="1" spans="1:10">
      <c r="A20" s="24"/>
      <c r="B20" s="24"/>
      <c r="C20" s="24" t="s">
        <v>244</v>
      </c>
      <c r="D20" s="56" t="s">
        <v>245</v>
      </c>
      <c r="E20" s="57" t="s">
        <v>282</v>
      </c>
      <c r="F20" s="40" t="s">
        <v>261</v>
      </c>
      <c r="G20" s="25" t="s">
        <v>283</v>
      </c>
      <c r="H20" s="40" t="s">
        <v>249</v>
      </c>
      <c r="I20" s="40" t="s">
        <v>250</v>
      </c>
      <c r="J20" s="57" t="s">
        <v>284</v>
      </c>
    </row>
    <row r="21" ht="20.25" customHeight="1" spans="1:10">
      <c r="A21" s="24"/>
      <c r="B21" s="24"/>
      <c r="C21" s="24" t="s">
        <v>244</v>
      </c>
      <c r="D21" s="56" t="s">
        <v>245</v>
      </c>
      <c r="E21" s="57" t="s">
        <v>285</v>
      </c>
      <c r="F21" s="40" t="s">
        <v>261</v>
      </c>
      <c r="G21" s="25" t="s">
        <v>286</v>
      </c>
      <c r="H21" s="40" t="s">
        <v>253</v>
      </c>
      <c r="I21" s="40" t="s">
        <v>250</v>
      </c>
      <c r="J21" s="57" t="s">
        <v>284</v>
      </c>
    </row>
    <row r="22" ht="44" customHeight="1" spans="1:10">
      <c r="A22" s="24"/>
      <c r="B22" s="24"/>
      <c r="C22" s="24" t="s">
        <v>265</v>
      </c>
      <c r="D22" s="56" t="s">
        <v>266</v>
      </c>
      <c r="E22" s="57" t="s">
        <v>287</v>
      </c>
      <c r="F22" s="40" t="s">
        <v>261</v>
      </c>
      <c r="G22" s="25" t="s">
        <v>288</v>
      </c>
      <c r="H22" s="40" t="s">
        <v>253</v>
      </c>
      <c r="I22" s="40" t="s">
        <v>250</v>
      </c>
      <c r="J22" s="57" t="s">
        <v>289</v>
      </c>
    </row>
    <row r="23" ht="42" customHeight="1" spans="1:10">
      <c r="A23" s="24"/>
      <c r="B23" s="24"/>
      <c r="C23" s="24" t="s">
        <v>271</v>
      </c>
      <c r="D23" s="56" t="s">
        <v>272</v>
      </c>
      <c r="E23" s="57" t="s">
        <v>290</v>
      </c>
      <c r="F23" s="40" t="s">
        <v>261</v>
      </c>
      <c r="G23" s="25" t="s">
        <v>291</v>
      </c>
      <c r="H23" s="40" t="s">
        <v>263</v>
      </c>
      <c r="I23" s="40" t="s">
        <v>250</v>
      </c>
      <c r="J23" s="57" t="s">
        <v>292</v>
      </c>
    </row>
    <row r="24" ht="222" customHeight="1" spans="1:10">
      <c r="A24" s="59" t="s">
        <v>220</v>
      </c>
      <c r="B24" s="24" t="s">
        <v>293</v>
      </c>
      <c r="C24" s="24"/>
      <c r="D24" s="24"/>
      <c r="E24" s="24"/>
      <c r="F24" s="24"/>
      <c r="G24" s="24"/>
      <c r="H24" s="24"/>
      <c r="I24" s="24"/>
      <c r="J24" s="24"/>
    </row>
    <row r="25" ht="39" customHeight="1" spans="1:10">
      <c r="A25" s="24"/>
      <c r="B25" s="24"/>
      <c r="C25" s="24" t="s">
        <v>244</v>
      </c>
      <c r="D25" s="56" t="s">
        <v>245</v>
      </c>
      <c r="E25" s="57" t="s">
        <v>294</v>
      </c>
      <c r="F25" s="40" t="s">
        <v>261</v>
      </c>
      <c r="G25" s="25" t="s">
        <v>295</v>
      </c>
      <c r="H25" s="40" t="s">
        <v>278</v>
      </c>
      <c r="I25" s="40" t="s">
        <v>250</v>
      </c>
      <c r="J25" s="57" t="s">
        <v>296</v>
      </c>
    </row>
    <row r="26" ht="30" customHeight="1" spans="1:10">
      <c r="A26" s="24"/>
      <c r="B26" s="24"/>
      <c r="C26" s="24" t="s">
        <v>244</v>
      </c>
      <c r="D26" s="56" t="s">
        <v>245</v>
      </c>
      <c r="E26" s="57" t="s">
        <v>297</v>
      </c>
      <c r="F26" s="40" t="s">
        <v>261</v>
      </c>
      <c r="G26" s="25" t="s">
        <v>298</v>
      </c>
      <c r="H26" s="40" t="s">
        <v>299</v>
      </c>
      <c r="I26" s="40" t="s">
        <v>250</v>
      </c>
      <c r="J26" s="57" t="s">
        <v>300</v>
      </c>
    </row>
    <row r="27" ht="20.25" customHeight="1" spans="1:10">
      <c r="A27" s="24"/>
      <c r="B27" s="24"/>
      <c r="C27" s="24" t="s">
        <v>244</v>
      </c>
      <c r="D27" s="56" t="s">
        <v>245</v>
      </c>
      <c r="E27" s="57" t="s">
        <v>280</v>
      </c>
      <c r="F27" s="40" t="s">
        <v>261</v>
      </c>
      <c r="G27" s="25" t="s">
        <v>45</v>
      </c>
      <c r="H27" s="40" t="s">
        <v>278</v>
      </c>
      <c r="I27" s="40" t="s">
        <v>250</v>
      </c>
      <c r="J27" s="57" t="s">
        <v>281</v>
      </c>
    </row>
    <row r="28" ht="35" customHeight="1" spans="1:10">
      <c r="A28" s="24"/>
      <c r="B28" s="24"/>
      <c r="C28" s="24" t="s">
        <v>265</v>
      </c>
      <c r="D28" s="56" t="s">
        <v>266</v>
      </c>
      <c r="E28" s="57" t="s">
        <v>287</v>
      </c>
      <c r="F28" s="40" t="s">
        <v>261</v>
      </c>
      <c r="G28" s="25" t="s">
        <v>288</v>
      </c>
      <c r="H28" s="40" t="s">
        <v>253</v>
      </c>
      <c r="I28" s="40" t="s">
        <v>250</v>
      </c>
      <c r="J28" s="57" t="s">
        <v>289</v>
      </c>
    </row>
    <row r="29" ht="49" customHeight="1" spans="1:10">
      <c r="A29" s="24"/>
      <c r="B29" s="24"/>
      <c r="C29" s="24" t="s">
        <v>271</v>
      </c>
      <c r="D29" s="56" t="s">
        <v>272</v>
      </c>
      <c r="E29" s="57" t="s">
        <v>290</v>
      </c>
      <c r="F29" s="40" t="s">
        <v>261</v>
      </c>
      <c r="G29" s="25" t="s">
        <v>291</v>
      </c>
      <c r="H29" s="40" t="s">
        <v>263</v>
      </c>
      <c r="I29" s="40" t="s">
        <v>250</v>
      </c>
      <c r="J29" s="57" t="s">
        <v>292</v>
      </c>
    </row>
    <row r="30" ht="100" customHeight="1" spans="1:10">
      <c r="A30" s="59" t="s">
        <v>226</v>
      </c>
      <c r="B30" s="24" t="s">
        <v>301</v>
      </c>
      <c r="C30" s="24"/>
      <c r="D30" s="24"/>
      <c r="E30" s="24"/>
      <c r="F30" s="24"/>
      <c r="G30" s="24"/>
      <c r="H30" s="24"/>
      <c r="I30" s="24"/>
      <c r="J30" s="24"/>
    </row>
    <row r="31" ht="20.25" customHeight="1" spans="1:10">
      <c r="A31" s="24"/>
      <c r="B31" s="24"/>
      <c r="C31" s="24" t="s">
        <v>244</v>
      </c>
      <c r="D31" s="56" t="s">
        <v>245</v>
      </c>
      <c r="E31" s="57" t="s">
        <v>302</v>
      </c>
      <c r="F31" s="40" t="s">
        <v>247</v>
      </c>
      <c r="G31" s="25" t="s">
        <v>303</v>
      </c>
      <c r="H31" s="40" t="s">
        <v>304</v>
      </c>
      <c r="I31" s="40" t="s">
        <v>250</v>
      </c>
      <c r="J31" s="57" t="s">
        <v>305</v>
      </c>
    </row>
    <row r="32" ht="20.25" customHeight="1" spans="1:10">
      <c r="A32" s="24"/>
      <c r="B32" s="24"/>
      <c r="C32" s="24" t="s">
        <v>244</v>
      </c>
      <c r="D32" s="56" t="s">
        <v>245</v>
      </c>
      <c r="E32" s="57" t="s">
        <v>306</v>
      </c>
      <c r="F32" s="40" t="s">
        <v>247</v>
      </c>
      <c r="G32" s="25" t="s">
        <v>248</v>
      </c>
      <c r="H32" s="40" t="s">
        <v>304</v>
      </c>
      <c r="I32" s="40" t="s">
        <v>250</v>
      </c>
      <c r="J32" s="57" t="s">
        <v>305</v>
      </c>
    </row>
    <row r="33" ht="20.25" customHeight="1" spans="1:10">
      <c r="A33" s="24"/>
      <c r="B33" s="24"/>
      <c r="C33" s="24" t="s">
        <v>244</v>
      </c>
      <c r="D33" s="56" t="s">
        <v>245</v>
      </c>
      <c r="E33" s="57" t="s">
        <v>307</v>
      </c>
      <c r="F33" s="40" t="s">
        <v>247</v>
      </c>
      <c r="G33" s="25" t="s">
        <v>248</v>
      </c>
      <c r="H33" s="40" t="s">
        <v>304</v>
      </c>
      <c r="I33" s="40" t="s">
        <v>250</v>
      </c>
      <c r="J33" s="57" t="s">
        <v>305</v>
      </c>
    </row>
    <row r="34" ht="20.25" customHeight="1" spans="1:10">
      <c r="A34" s="24"/>
      <c r="B34" s="24"/>
      <c r="C34" s="24" t="s">
        <v>244</v>
      </c>
      <c r="D34" s="56" t="s">
        <v>245</v>
      </c>
      <c r="E34" s="57" t="s">
        <v>308</v>
      </c>
      <c r="F34" s="40" t="s">
        <v>247</v>
      </c>
      <c r="G34" s="25" t="s">
        <v>248</v>
      </c>
      <c r="H34" s="40" t="s">
        <v>309</v>
      </c>
      <c r="I34" s="40" t="s">
        <v>250</v>
      </c>
      <c r="J34" s="57" t="s">
        <v>305</v>
      </c>
    </row>
    <row r="35" ht="45" customHeight="1" spans="1:10">
      <c r="A35" s="24"/>
      <c r="B35" s="24"/>
      <c r="C35" s="24" t="s">
        <v>244</v>
      </c>
      <c r="D35" s="56" t="s">
        <v>259</v>
      </c>
      <c r="E35" s="57" t="s">
        <v>310</v>
      </c>
      <c r="F35" s="40" t="s">
        <v>261</v>
      </c>
      <c r="G35" s="25" t="s">
        <v>311</v>
      </c>
      <c r="H35" s="40" t="s">
        <v>263</v>
      </c>
      <c r="I35" s="40" t="s">
        <v>250</v>
      </c>
      <c r="J35" s="57" t="s">
        <v>312</v>
      </c>
    </row>
    <row r="36" ht="46" customHeight="1" spans="1:10">
      <c r="A36" s="24"/>
      <c r="B36" s="24"/>
      <c r="C36" s="24" t="s">
        <v>244</v>
      </c>
      <c r="D36" s="56" t="s">
        <v>259</v>
      </c>
      <c r="E36" s="57" t="s">
        <v>313</v>
      </c>
      <c r="F36" s="40" t="s">
        <v>261</v>
      </c>
      <c r="G36" s="25" t="s">
        <v>311</v>
      </c>
      <c r="H36" s="40" t="s">
        <v>263</v>
      </c>
      <c r="I36" s="40" t="s">
        <v>250</v>
      </c>
      <c r="J36" s="57" t="s">
        <v>314</v>
      </c>
    </row>
    <row r="37" ht="25" customHeight="1" spans="1:10">
      <c r="A37" s="24"/>
      <c r="B37" s="24"/>
      <c r="C37" s="24" t="s">
        <v>265</v>
      </c>
      <c r="D37" s="56" t="s">
        <v>315</v>
      </c>
      <c r="E37" s="57" t="s">
        <v>316</v>
      </c>
      <c r="F37" s="40" t="s">
        <v>261</v>
      </c>
      <c r="G37" s="25" t="s">
        <v>248</v>
      </c>
      <c r="H37" s="40" t="s">
        <v>317</v>
      </c>
      <c r="I37" s="40" t="s">
        <v>250</v>
      </c>
      <c r="J37" s="57" t="s">
        <v>318</v>
      </c>
    </row>
    <row r="38" ht="66" customHeight="1" spans="1:10">
      <c r="A38" s="24"/>
      <c r="B38" s="24"/>
      <c r="C38" s="24" t="s">
        <v>271</v>
      </c>
      <c r="D38" s="56" t="s">
        <v>272</v>
      </c>
      <c r="E38" s="57" t="s">
        <v>319</v>
      </c>
      <c r="F38" s="40" t="s">
        <v>261</v>
      </c>
      <c r="G38" s="25" t="s">
        <v>274</v>
      </c>
      <c r="H38" s="40" t="s">
        <v>263</v>
      </c>
      <c r="I38" s="40" t="s">
        <v>250</v>
      </c>
      <c r="J38" s="57" t="s">
        <v>320</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 footer="0.5"/>
  <pageSetup paperSize="1" scale="42"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 03</vt:lpstr>
      <vt:lpstr>基本支出预算表04</vt:lpstr>
      <vt:lpstr>项目支出预算表05-1</vt:lpstr>
      <vt:lpstr>项目支出绩效目标表（本次下达）05-2</vt:lpstr>
      <vt:lpstr>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开心的笑</cp:lastModifiedBy>
  <dcterms:created xsi:type="dcterms:W3CDTF">2025-01-21T11:39:00Z</dcterms:created>
  <dcterms:modified xsi:type="dcterms:W3CDTF">2025-01-22T08:29:45Z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DF6D5C84D6D24CD6A75FBA1585D376D6_12</vt:lpwstr>
  </property>
  <property fmtid="{D5CDD505-2E9C-101B-9397-08002B2CF9AE}" pid="3" name="KSOProductBuildVer">
    <vt:lpwstr>2052-12.1.0.19302</vt:lpwstr>
  </property>
</Properties>
</file>