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tiff" ContentType="image/tiff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/>
  </bookViews>
  <sheets>
    <sheet name="财务收支预算总表01-1" sheetId="1" r:id="rId2"/>
    <sheet name="部门收入预算表01-2" sheetId="2" r:id="rId3"/>
    <sheet name="部门支出预算表01-3" sheetId="3" r:id="rId4"/>
    <sheet name="财政拨款收支预算总表02-1" sheetId="4" r:id="rId5"/>
    <sheet name="一般公共预算支出预算表02-2" sheetId="5" r:id="rId6"/>
    <sheet name="一般公共预算“三公”经费支出预算表 03" sheetId="6" r:id="rId7"/>
    <sheet name="基本支出预算表04" sheetId="7" r:id="rId8"/>
    <sheet name="项目支出预算表05-1" sheetId="8" r:id="rId9"/>
    <sheet name="项目支出绩效目标表（本次下达）05-2" sheetId="9" r:id="rId10"/>
    <sheet name="政府性基金预算支出预算表06" sheetId="10" r:id="rId11"/>
    <sheet name="部门政府采购预算表07" sheetId="11" r:id="rId12"/>
    <sheet name="部门政府购买服务预算表08" sheetId="12" r:id="rId13"/>
    <sheet name="对下转移支付预算表09-1" sheetId="13" r:id="rId14"/>
    <sheet name="对下转移支付绩效目标表09-2" sheetId="14" r:id="rId15"/>
    <sheet name="新增资产配置表10" sheetId="15" r:id="rId16"/>
    <sheet name="上级补助项目支出预算表11" sheetId="16" r:id="rId17"/>
    <sheet name="部门项目中期规划预算表12" sheetId="17" r:id="rId18"/>
  </sheets>
  <calcPr calcId="0" iterate="0" iterateCount="100" iterateDelta="0.001"/>
</workbook>
</file>

<file path=xl/sharedStrings.xml><?xml version="1.0" encoding="utf-8"?>
<sst xmlns="http://schemas.openxmlformats.org/spreadsheetml/2006/main" count="1736" uniqueCount="494">
  <si>
    <t>01-1表</t>
  </si>
  <si>
    <t>2025年财务收支预算总表</t>
  </si>
  <si>
    <t>单位名称：全部</t>
  </si>
  <si>
    <t>单位:万元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</si>
  <si>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</si>
  <si>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</si>
  <si>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</si>
  <si>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</si>
  <si>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</si>
  <si>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</si>
  <si>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</si>
  <si>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</si>
  <si>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</si>
  <si>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</si>
  <si>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</si>
  <si>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</si>
  <si>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四、农林水支出</t>
  </si>
  <si>
    <t>五、单位资金</t>
  </si>
  <si>
    <t>五、交通运输支出</t>
  </si>
  <si>
    <t>（一）事业收入</t>
  </si>
  <si>
    <t>六、住房保障支出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</si>
  <si>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</si>
  <si>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</si>
  <si>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</si>
  <si>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</si>
  <si>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</si>
  <si>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</si>
  <si>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</si>
  <si>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</si>
  <si>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</si>
  <si>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</si>
  <si>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01-2表</t>
  </si>
  <si>
    <t>2025年部门收入预算表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</si>
  <si>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</si>
  <si>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</si>
  <si>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</si>
  <si>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</si>
  <si>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</si>
  <si>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</si>
  <si>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</si>
  <si>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</si>
  <si>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</si>
  <si>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</si>
  <si>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</si>
  <si>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</si>
  <si>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</si>
  <si>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</si>
  <si>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</si>
  <si>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</si>
  <si>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</si>
  <si>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</si>
  <si>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</si>
  <si>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</si>
  <si>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</si>
  <si>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</si>
  <si>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</si>
  <si>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</si>
  <si>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</si>
  <si>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572001</t>
  </si>
  <si>
    <t>通海县纳古镇政府</t>
  </si>
  <si>
    <t>572007</t>
  </si>
  <si>
    <t>通海县纳古镇农业农村发展服务中心</t>
  </si>
  <si>
    <t>572010</t>
  </si>
  <si>
    <t>通海县纳古镇党群服务中心</t>
  </si>
  <si>
    <t>572012</t>
  </si>
  <si>
    <t>通海县纳古镇综合行政执法队</t>
  </si>
  <si>
    <t>01-3表</t>
  </si>
  <si>
    <t>2025年部门支出预算表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</si>
  <si>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</si>
  <si>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</si>
  <si>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</si>
  <si>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</si>
  <si>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</si>
  <si>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</si>
  <si>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</si>
  <si>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</si>
  <si>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</si>
  <si>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</si>
  <si>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</si>
  <si>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</si>
  <si>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</si>
  <si>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</si>
  <si>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</si>
  <si>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</si>
  <si>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</si>
  <si>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20136</t>
  </si>
  <si>
    <t>其他共产党事务支出</t>
  </si>
  <si>
    <t>2013650</t>
  </si>
  <si>
    <t>事业运行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</si>
  <si>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</si>
  <si>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</si>
  <si>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</si>
  <si>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</si>
  <si>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</si>
  <si>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</si>
  <si>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</si>
  <si>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</si>
  <si>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</si>
  <si>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</si>
  <si>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</si>
  <si>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</si>
  <si>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</si>
  <si>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</si>
  <si>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</si>
  <si>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</si>
  <si>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</si>
  <si>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</si>
  <si>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</si>
  <si>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</si>
  <si>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</si>
  <si>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</si>
  <si>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</si>
  <si>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</si>
  <si>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</si>
  <si>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</si>
  <si>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</si>
  <si>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</si>
  <si>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</si>
  <si>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</si>
  <si>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</si>
  <si>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21307</t>
  </si>
  <si>
    <t>农村综合改革</t>
  </si>
  <si>
    <t>2130705</t>
  </si>
  <si>
    <t>对村民委员会和村党支部的补助</t>
  </si>
  <si>
    <t>214</t>
  </si>
  <si>
    <t>交通运输支出</t>
  </si>
  <si>
    <t>21401</t>
  </si>
  <si>
    <t>公路水路运输</t>
  </si>
  <si>
    <t>2140106</t>
  </si>
  <si>
    <t>公路养护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</si>
  <si>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</si>
  <si>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</si>
  <si>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</si>
  <si>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</si>
  <si>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</si>
  <si>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</si>
  <si>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</si>
  <si>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02-1表</t>
  </si>
  <si>
    <t>2025年财政拨款收支预算总表</t>
  </si>
  <si>
    <t>预算数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</si>
  <si>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</si>
  <si>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</si>
  <si>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</si>
  <si>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</si>
  <si>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</si>
  <si>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</si>
  <si>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</si>
  <si>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</si>
  <si>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</si>
  <si>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</si>
  <si>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（四）农林水支出</t>
  </si>
  <si>
    <t>（五）交通运输支出</t>
  </si>
  <si>
    <t>（六）住房保障支出</t>
  </si>
  <si>
    <t>二、年终结转结余</t>
  </si>
  <si>
    <t>收入总计</t>
  </si>
  <si>
    <t>支出总计</t>
  </si>
  <si>
    <t>02-2表</t>
  </si>
  <si>
    <t>2025年一般公共预算支出预算表（按功能科目分类）</t>
  </si>
  <si>
    <t>部门预算支出功能分类科目</t>
  </si>
  <si>
    <t>人员经费</t>
  </si>
  <si>
    <t>公用经费</t>
  </si>
  <si>
    <t>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</si>
  <si>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</si>
  <si>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</si>
  <si>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</si>
  <si>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</si>
  <si>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</si>
  <si>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</si>
  <si>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</si>
  <si>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</si>
  <si>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2025年部门基本支出预算表</t>
  </si>
  <si>
    <t>项目单位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</si>
  <si>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</si>
  <si>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</si>
  <si>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</si>
  <si>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</si>
  <si>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</si>
  <si>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</si>
  <si>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</si>
  <si>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</si>
  <si>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</si>
  <si>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</si>
  <si>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</si>
  <si>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</si>
  <si>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</si>
  <si>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</si>
  <si>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</si>
  <si>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</si>
  <si>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530423210000000003058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</si>
  <si>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</si>
  <si>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</si>
  <si>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</si>
  <si>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</si>
  <si>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</si>
  <si>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</si>
  <si>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</si>
  <si>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530423210000000003148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</si>
  <si>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</si>
  <si>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</si>
  <si>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</si>
  <si>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</si>
  <si>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</si>
  <si>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</si>
  <si>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</si>
  <si>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</si>
  <si>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</si>
  <si>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530423210000000003151</t>
  </si>
  <si>
    <t>30113</t>
  </si>
  <si>
    <t>530423210000000003152</t>
  </si>
  <si>
    <t>对个人和家庭的补助</t>
  </si>
  <si>
    <t>30305</t>
  </si>
  <si>
    <t>生活补助</t>
  </si>
  <si>
    <t>530423210000000003154</t>
  </si>
  <si>
    <t>公车购置及运维费</t>
  </si>
  <si>
    <t>30231</t>
  </si>
  <si>
    <t>公务用车运行维护费</t>
  </si>
  <si>
    <t>530423210000000003155</t>
  </si>
  <si>
    <t>行政人员公务交通补贴</t>
  </si>
  <si>
    <t>30239</t>
  </si>
  <si>
    <t>其他交通费用</t>
  </si>
  <si>
    <t>530423210000000003156</t>
  </si>
  <si>
    <t>工会经费</t>
  </si>
  <si>
    <t>30228</t>
  </si>
  <si>
    <t>530423210000000003157</t>
  </si>
  <si>
    <t>一般公共经费</t>
  </si>
  <si>
    <t>30201</t>
  </si>
  <si>
    <t>办公费</t>
  </si>
  <si>
    <t>30211</t>
  </si>
  <si>
    <t>差旅费</t>
  </si>
  <si>
    <t>30215</t>
  </si>
  <si>
    <t>会议费</t>
  </si>
  <si>
    <t>530423221100000650237</t>
  </si>
  <si>
    <t>30217</t>
  </si>
  <si>
    <t>530423231100001489978</t>
  </si>
  <si>
    <t>人员经费预留</t>
  </si>
  <si>
    <t>30199</t>
  </si>
  <si>
    <t>其他工资福利支出</t>
  </si>
  <si>
    <t>530423231100001489979</t>
  </si>
  <si>
    <t>综合效能考核奖</t>
  </si>
  <si>
    <t>530423231100001489990</t>
  </si>
  <si>
    <t>福利费经费</t>
  </si>
  <si>
    <t>30229</t>
  </si>
  <si>
    <t>福利费</t>
  </si>
  <si>
    <t>530423241100002345733</t>
  </si>
  <si>
    <t>编外人员工资（公用经费）</t>
  </si>
  <si>
    <t>530423251100003722694</t>
  </si>
  <si>
    <t>纳古镇非税预算项目运转资金</t>
  </si>
  <si>
    <t>30227</t>
  </si>
  <si>
    <t>委托业务费</t>
  </si>
  <si>
    <t>530423251100003724870</t>
  </si>
  <si>
    <t>纳古镇非税预算项目人员类项目资金</t>
  </si>
  <si>
    <t>530423210000000003116</t>
  </si>
  <si>
    <t>事业人员支出工资</t>
  </si>
  <si>
    <t>30107</t>
  </si>
  <si>
    <t>绩效工资</t>
  </si>
  <si>
    <t>530423210000000003117</t>
  </si>
  <si>
    <t>530423210000000003118</t>
  </si>
  <si>
    <t>530423210000000003121</t>
  </si>
  <si>
    <t>530423231100001492568</t>
  </si>
  <si>
    <t>事业人员奖励性绩效工资增量</t>
  </si>
  <si>
    <t>530423231100001492569</t>
  </si>
  <si>
    <t>530423231100001492570</t>
  </si>
  <si>
    <t>530423241100002346125</t>
  </si>
  <si>
    <t>530423210000000003071</t>
  </si>
  <si>
    <t>530423210000000003072</t>
  </si>
  <si>
    <t>530423210000000003073</t>
  </si>
  <si>
    <t>530423210000000003076</t>
  </si>
  <si>
    <t>530423231100001491284</t>
  </si>
  <si>
    <t>530423231100001491293</t>
  </si>
  <si>
    <t>530423231100001491295</t>
  </si>
  <si>
    <t>530423231100001491296</t>
  </si>
  <si>
    <t>530423241100002346225</t>
  </si>
  <si>
    <t>530423241100002346227</t>
  </si>
  <si>
    <t>530423241100002346231</t>
  </si>
  <si>
    <t>530423241100002346240</t>
  </si>
  <si>
    <t>530423241100002346243</t>
  </si>
  <si>
    <t>530423241100002346244</t>
  </si>
  <si>
    <t>530423241100002346245</t>
  </si>
  <si>
    <t>05-1表</t>
  </si>
  <si>
    <t>2025年部门项目支出预算表</t>
  </si>
  <si>
    <t>项目分类</t>
  </si>
  <si>
    <t>本年拨款</t>
  </si>
  <si>
    <t>其中：本次下达</t>
  </si>
  <si>
    <t>纳古镇村、小组干部补贴经费</t>
  </si>
  <si>
    <t>311 专项业务类</t>
  </si>
  <si>
    <t>530423231100001487391</t>
  </si>
  <si>
    <t>纳古镇村委会、村民小组运转经费</t>
  </si>
  <si>
    <t>530423231100001488264</t>
  </si>
  <si>
    <t>纳古镇公路沿线绿化及用地租赁专项资金</t>
  </si>
  <si>
    <t>313 事业发展类</t>
  </si>
  <si>
    <t>530423231100001227358</t>
  </si>
  <si>
    <t>30214</t>
  </si>
  <si>
    <t>租赁费</t>
  </si>
  <si>
    <t>纳古镇结转结余资金项目（结转结余资金）专项资金</t>
  </si>
  <si>
    <t>530423231100001238271</t>
  </si>
  <si>
    <t>纳古镇其他村、小组干部补贴经费</t>
  </si>
  <si>
    <t>530423231100001488117</t>
  </si>
  <si>
    <t>纳古镇政府预算采购补助资金</t>
  </si>
  <si>
    <t>530423231100001233894</t>
  </si>
  <si>
    <t>30202</t>
  </si>
  <si>
    <t>印刷费</t>
  </si>
  <si>
    <t>31002</t>
  </si>
  <si>
    <t>办公设备购置</t>
  </si>
  <si>
    <t>纳汝英遗属补助资金</t>
  </si>
  <si>
    <t>312 民生类</t>
  </si>
  <si>
    <t>530423231100001233508</t>
  </si>
  <si>
    <t>05-2表</t>
  </si>
  <si>
    <t>2025年项目支出绩效目标表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</si>
  <si>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</si>
  <si>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</si>
  <si>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</si>
  <si>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</si>
  <si>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</si>
  <si>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</si>
  <si>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</si>
  <si>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</si>
  <si>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</si>
  <si>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</si>
  <si>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保障2023年遗属生活困难补助</t>
  </si>
  <si>
    <t>产出指标</t>
  </si>
  <si>
    <t>数量指标</t>
  </si>
  <si>
    <t>资金拨付对象数量</t>
  </si>
  <si>
    <t>=</t>
  </si>
  <si>
    <t>人</t>
  </si>
  <si>
    <t>定量指标</t>
  </si>
  <si>
    <t>拨付对象数量</t>
  </si>
  <si>
    <t>质量指标</t>
  </si>
  <si>
    <t>资金拨付对象准确率</t>
  </si>
  <si>
    <t>100</t>
  </si>
  <si>
    <t>%</t>
  </si>
  <si>
    <t>反映资金拨付对象认定的准确性情况。
准确率=获得资金的符合标准的对象数/实际应该获得的所有对象数*100%</t>
  </si>
  <si>
    <t>时效指标</t>
  </si>
  <si>
    <t>资金拨付及时率</t>
  </si>
  <si>
    <t>反映发放单位及时拨付资金的情况。
拨付及时率=在时限内拨付资金/应发放资金*100%</t>
  </si>
  <si>
    <t>效益指标</t>
  </si>
  <si>
    <t>社会效益</t>
  </si>
  <si>
    <t>内容知晓率</t>
  </si>
  <si>
    <t>&gt;=</t>
  </si>
  <si>
    <t>95</t>
  </si>
  <si>
    <t>反映通过抽查方式完成，相应受众群体对内容的知晓程度。知晓率=知晓人数的人数/抽查总人数*100%</t>
  </si>
  <si>
    <t>满意度指标</t>
  </si>
  <si>
    <t>服务对象满意度</t>
  </si>
  <si>
    <t>服务对象满意度指标</t>
  </si>
  <si>
    <t>反映服务对象满意度。</t>
  </si>
  <si>
    <t>通海县国库预算股关于进一步加强县级预算单位资金管理的通知，各预算单位应严格遵照执行《中华人民共和国预算法》及其实施条例，《国务院关于进一步深化预算管理制度改革的意见》（国发〔2021〕5号）相关规定，科学合理编制预算，推进全口径预算管理，将收支全部纳入预算管理，未纳入预算管理的收入，一律不得安排支出，杜绝无预算、超预算支出。</t>
  </si>
  <si>
    <t>2023年结转结余资金使用数</t>
  </si>
  <si>
    <t>4000000</t>
  </si>
  <si>
    <t>元</t>
  </si>
  <si>
    <t>反映纳古镇使用2023年结转结余资金情况及利用率</t>
  </si>
  <si>
    <t>举办活动次数</t>
  </si>
  <si>
    <t>次</t>
  </si>
  <si>
    <t>反映纳古镇利用结转结余资金组织活动次数的情况。</t>
  </si>
  <si>
    <t>结转结余资金惠及部门数</t>
  </si>
  <si>
    <t>个</t>
  </si>
  <si>
    <t>反映纳古镇使用2023年结转结余资金的部门数量。</t>
  </si>
  <si>
    <t>可持续影响</t>
  </si>
  <si>
    <t>结转结余资金可持续影响</t>
  </si>
  <si>
    <t>工作人员满意度</t>
  </si>
  <si>
    <t>反映工作人员对结转结余资金分配使用满意程度。</t>
  </si>
  <si>
    <t>保障纳古镇其他村、小组干部人员数量</t>
  </si>
  <si>
    <t>15</t>
  </si>
  <si>
    <t>反映纳古镇其他村、小组干部人员数量</t>
  </si>
  <si>
    <t>保障补贴经费及时到位</t>
  </si>
  <si>
    <t>反映经费是否按时下达</t>
  </si>
  <si>
    <t>提高村组工作效率</t>
  </si>
  <si>
    <t>反映提高村组工作效率</t>
  </si>
  <si>
    <t>纳古镇民族团结稳定</t>
  </si>
  <si>
    <t>反映纳古镇民族长期团结和谐稳定</t>
  </si>
  <si>
    <t>服务群众满意度</t>
  </si>
  <si>
    <t>反映村组干部满意度</t>
  </si>
  <si>
    <t>在巩固和推进公路沿线绿化、路域环境综合整治、城乡环境综合整治等工作的基础上，坚持全面推进、重点突破原则，以江通公路、省道、县道公路两侧为重点，保护公路沿线树木、草地成活、成长，定期安排人员浇水、施肥、除杂草，修剪树枝等工作，安排人员清理公路沿线垃圾。</t>
  </si>
  <si>
    <t>纳古镇全镇人民</t>
  </si>
  <si>
    <t>9638</t>
  </si>
  <si>
    <t>反映全镇人口数。</t>
  </si>
  <si>
    <t>公路租用面积</t>
  </si>
  <si>
    <t>24</t>
  </si>
  <si>
    <t>亩</t>
  </si>
  <si>
    <t>反映绿地租用协议。</t>
  </si>
  <si>
    <t>保证绿化面积</t>
  </si>
  <si>
    <t>反映绿地租用协议，绿化24亩。</t>
  </si>
  <si>
    <t>事故发生率</t>
  </si>
  <si>
    <t>&lt;</t>
  </si>
  <si>
    <t>0.1</t>
  </si>
  <si>
    <t>反映每年生态绿道事故发生率。事故数/生产时间*1000</t>
  </si>
  <si>
    <t>确保集镇内良好人居环境和生活环境</t>
  </si>
  <si>
    <t>改善率=（改善后的值-改善前的值）/改善前的值*100%</t>
  </si>
  <si>
    <t>当地群众和过路司机满意度</t>
  </si>
  <si>
    <t>反映过路司机满意度。当地群众和过路司机满意人数/当地群众和过路司机总人数*100%</t>
  </si>
  <si>
    <t>综合办公室办公及各中心站所需保证正常工作运转，购买基本办公设备完成工作提供了保障。采购项目预估金额为：台式电脑8台48000元，便携式电脑1台9000元，执法记录仪1个3000元，装订机1台1000元，印刷服务21500元，复印纸20800元，碎纸机1台1000元，公车用油、保险、维修费计18000元，共约122300元。完成相应采购计划，保证正常工作运转，购买基本办公设备完成工作提供了保障。</t>
  </si>
  <si>
    <t>购置计划完成率</t>
  </si>
  <si>
    <t>80</t>
  </si>
  <si>
    <t>反映购置计划完成率：完成数/购置计划数*100%</t>
  </si>
  <si>
    <t>购置设备数量</t>
  </si>
  <si>
    <t>台/套</t>
  </si>
  <si>
    <t>反映购置设备数量</t>
  </si>
  <si>
    <t>验收通过率</t>
  </si>
  <si>
    <t>反映设备购置的产品质量情况。
验收通过率=（通过验收的购置数量/购置总数量）×100%</t>
  </si>
  <si>
    <t>购置设备利用率</t>
  </si>
  <si>
    <t>反映设备利用情况。
设备利用率=（投入使用设备数/购置设备总数）×100%</t>
  </si>
  <si>
    <t>设备使用年限</t>
  </si>
  <si>
    <t>年</t>
  </si>
  <si>
    <t>反映新投入设备使用年限情况</t>
  </si>
  <si>
    <t>使用人员满意度</t>
  </si>
  <si>
    <t>90</t>
  </si>
  <si>
    <t>反映服务对象对购置设备的整体满意情况。
使用人员满意度=（对购置设备满意的人数/问卷调查所有人数）×100%</t>
  </si>
  <si>
    <t>保障村民小组数量</t>
  </si>
  <si>
    <t>反映纳古镇村民组数量</t>
  </si>
  <si>
    <t>保障运转经费及时到位</t>
  </si>
  <si>
    <t>保障纳古镇村、小组干部人员数量</t>
  </si>
  <si>
    <t>19</t>
  </si>
  <si>
    <t>反映纳古镇村、小组干部人员数量</t>
  </si>
  <si>
    <t>06表</t>
  </si>
  <si>
    <t>2025年政府性基金预算支出预算表</t>
  </si>
  <si>
    <t>单位名称</t>
  </si>
  <si>
    <t>本年政府性基金预算支出</t>
  </si>
  <si>
    <t>07表</t>
  </si>
  <si>
    <t>2025年政府采购预算表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</si>
  <si>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</si>
  <si>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</si>
  <si>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</si>
  <si>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</si>
  <si>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</si>
  <si>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</si>
  <si>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</si>
  <si>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</si>
  <si>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</si>
  <si>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A4纸</t>
  </si>
  <si>
    <t>A07100300  纸制品</t>
  </si>
  <si>
    <t>箱</t>
  </si>
  <si>
    <t>印刷服务</t>
  </si>
  <si>
    <t>C2309019999  其他印刷服务</t>
  </si>
  <si>
    <t>公务用车保险</t>
  </si>
  <si>
    <t>C1804010201  机动车保险服务</t>
  </si>
  <si>
    <t>碎纸机</t>
  </si>
  <si>
    <t>A02021301  碎纸机</t>
  </si>
  <si>
    <t>台</t>
  </si>
  <si>
    <t>A3纸</t>
  </si>
  <si>
    <t>便携式计算机</t>
  </si>
  <si>
    <t>A02010108  便携式计算机</t>
  </si>
  <si>
    <t>装订机</t>
  </si>
  <si>
    <t>A02021203  装订机</t>
  </si>
  <si>
    <t>公务用车维修和保养</t>
  </si>
  <si>
    <t>C23120301  车辆维修和保养服务</t>
  </si>
  <si>
    <t>台式计算机</t>
  </si>
  <si>
    <t>A02010105  台式计算机</t>
  </si>
  <si>
    <t>执法记录仪</t>
  </si>
  <si>
    <t>A02020600  执法记录仪</t>
  </si>
  <si>
    <t>公务用车加油</t>
  </si>
  <si>
    <t>C23120302  车辆加油、添加燃料服务</t>
  </si>
  <si>
    <t>会议服务</t>
  </si>
  <si>
    <t>C22990000  其他会议、展览、住宿和餐饮服务</t>
  </si>
  <si>
    <t>机动车保险服务</t>
  </si>
  <si>
    <t>车辆加油、添加燃料服务</t>
  </si>
  <si>
    <t>08表</t>
  </si>
  <si>
    <t>2025年政府购买服务预算表</t>
  </si>
  <si>
    <t>政府购买服务项目</t>
  </si>
  <si>
    <t>政府购买服务指导性目录代码</t>
  </si>
  <si>
    <t>所属服务类别</t>
  </si>
  <si>
    <t>所属服务领域</t>
  </si>
  <si>
    <t>购买服务内容简述</t>
  </si>
  <si>
    <t>政府购买服务内容</t>
  </si>
  <si>
    <t>09-1表</t>
  </si>
  <si>
    <t>2025年对下转移支付预算表</t>
  </si>
  <si>
    <t>单位名称（项目）</t>
  </si>
  <si>
    <t>地区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</si>
  <si>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</si>
  <si>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</si>
  <si>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</si>
  <si>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</si>
  <si>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</si>
  <si>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</si>
  <si>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</si>
  <si>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</si>
  <si>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</si>
  <si>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</si>
  <si>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09-2表</t>
  </si>
  <si>
    <t>2025年对下转移支付绩效目标表</t>
  </si>
  <si>
    <t>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</si>
  <si>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</si>
  <si>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</si>
  <si>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</si>
  <si>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</si>
  <si>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</si>
  <si>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</si>
  <si>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</si>
  <si>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11表</t>
  </si>
  <si>
    <t>2025年上级补助项目支出预算表</t>
  </si>
  <si>
    <t>经济科目部门</t>
  </si>
  <si>
    <t>经济科目名称</t>
  </si>
  <si>
    <t>上级补助</t>
  </si>
  <si>
    <t>12表</t>
  </si>
  <si>
    <t>2025年部门项目中期规划预算表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</si>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</sst>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1" formatCode="#,##0.00;-#,##0.00;;@"/>
    <numFmt numFmtId="172" formatCode="#,##0;-#,##0;;@"/>
    <numFmt numFmtId="173" formatCode="HH:mm:ss"/>
    <numFmt numFmtId="174" formatCode="yyyy-MM-dd"/>
    <numFmt numFmtId="175" formatCode="yyyy-MM-dd HH:mm:ss"/>
  </numFmts>
  <fonts count="16">
    <font>
      <sz val="11"/>
      <color rgb="FF000000"/>
      <name val="Calibri"/>
      <scheme val="minor"/>
    </font>
    <font>
      <sz val="9"/>
      <color auto="1"/>
      <name val="宋体"/>
    </font>
    <font>
      <sz val="11"/>
      <color auto="1"/>
      <name val="Calibri"/>
      <scheme val="minor"/>
    </font>
    <font>
      <sz val="10"/>
      <color auto="1"/>
      <name val="宋体"/>
    </font>
    <font>
      <sz val="27"/>
      <color auto="1"/>
      <name val="SimSun"/>
    </font>
    <font>
      <b/>
      <sz val="11"/>
      <color auto="1"/>
      <name val="宋体"/>
    </font>
    <font>
      <sz val="10.5"/>
      <color auto="1"/>
      <name val="SimSun"/>
    </font>
    <font>
      <b/>
      <sz val="9"/>
      <color auto="1"/>
      <name val="宋体"/>
    </font>
    <font>
      <sz val="11"/>
      <color auto="1"/>
      <name val="宋体"/>
    </font>
    <font>
      <sz val="10.5"/>
      <color auto="1"/>
      <name val="宋体"/>
    </font>
    <font>
      <b/>
      <sz val="10.5"/>
      <color auto="1"/>
      <name val="宋体"/>
    </font>
    <font>
      <sz val="27"/>
      <color auto="1"/>
      <name val="Times New Roman"/>
    </font>
    <font>
      <sz val="10.5"/>
      <color rgb="FF000000"/>
      <name val="SimSun"/>
    </font>
    <font>
      <sz val="9"/>
      <color auto="1"/>
      <name val="SimSun"/>
    </font>
    <font>
      <sz val="27"/>
      <color auto="1"/>
      <name val="宋体"/>
    </font>
    <font>
      <sz val="27"/>
      <color auto="1"/>
      <name val="Calibri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>
        <color rgb="FF800080"/>
      </left>
      <right>
        <color rgb="FF800080"/>
      </right>
      <top>
        <color rgb="FF800080"/>
      </top>
      <bottom>
        <color rgb="FF800080"/>
      </bottom>
    </border>
  </borders>
  <cellStyleXfs count="8">
    <xf numFmtId="0" fontId="0" fillId="0" borderId="0">
      <alignment vertical="top"/>
    </xf>
    <xf numFmtId="171" fontId="1" fillId="0" borderId="1">
      <alignment horizontal="right" vertical="center"/>
    </xf>
    <xf numFmtId="49" fontId="1" fillId="0" borderId="1">
      <alignment horizontal="left" vertical="center" wrapText="1"/>
    </xf>
    <xf numFmtId="173" fontId="1" fillId="0" borderId="1">
      <alignment horizontal="right" vertical="center"/>
    </xf>
    <xf numFmtId="174" fontId="1" fillId="0" borderId="1">
      <alignment horizontal="right" vertical="center"/>
    </xf>
    <xf numFmtId="175" fontId="1" fillId="0" borderId="1">
      <alignment horizontal="right" vertical="center"/>
    </xf>
    <xf numFmtId="10" fontId="1" fillId="0" borderId="1">
      <alignment horizontal="right" vertical="center"/>
    </xf>
    <xf numFmtId="172" fontId="1" fillId="0" borderId="1">
      <alignment horizontal="right" vertical="center"/>
    </xf>
  </cellStyleXfs>
  <cellXfs count="80">
    <xf numFmtId="0" fontId="0" fillId="0" borderId="0" xfId="0" applyFont="1">
      <alignment vertical="top"/>
    </xf>
    <xf numFmtId="171" fontId="1" fillId="0" borderId="1" xfId="1" applyFont="1" applyBorder="1" applyNumberFormat="1">
      <alignment horizontal="right" vertical="center"/>
    </xf>
    <xf numFmtId="49" fontId="1" fillId="0" borderId="1" xfId="2" applyFont="1" applyBorder="1" applyNumberFormat="1">
      <alignment horizontal="left" vertical="center" wrapText="1"/>
    </xf>
    <xf numFmtId="173" fontId="1" fillId="0" borderId="1" xfId="3" applyFont="1" applyBorder="1" applyNumberFormat="1">
      <alignment horizontal="right" vertical="center"/>
    </xf>
    <xf numFmtId="174" fontId="1" fillId="0" borderId="1" xfId="4" applyFont="1" applyBorder="1" applyNumberFormat="1">
      <alignment horizontal="right" vertical="center"/>
    </xf>
    <xf numFmtId="175" fontId="1" fillId="0" borderId="1" xfId="5" applyFont="1" applyBorder="1" applyNumberFormat="1">
      <alignment horizontal="right" vertical="center"/>
    </xf>
    <xf numFmtId="10" fontId="1" fillId="0" borderId="1" xfId="6" applyFont="1" applyBorder="1" applyNumberFormat="1">
      <alignment horizontal="right" vertical="center"/>
    </xf>
    <xf numFmtId="172" fontId="1" fillId="0" borderId="1" xfId="7" applyFont="1" applyBorder="1" applyNumberFormat="1">
      <alignment horizontal="right" vertical="center"/>
    </xf>
    <xf numFmtId="0" fontId="2" fillId="0" borderId="0" xfId="0" applyFont="1">
      <alignment horizontal="center" vertical="center"/>
    </xf>
    <xf numFmtId="0" fontId="3" fillId="0" borderId="0" xfId="0" applyFont="1"/>
    <xf numFmtId="0" fontId="1" fillId="0" borderId="0" xfId="0" applyFont="1">
      <alignment horizontal="right"/>
    </xf>
    <xf numFmtId="0" fontId="4" fillId="0" borderId="0" xfId="0" applyFont="1">
      <alignment horizontal="center" vertical="center"/>
    </xf>
    <xf numFmtId="0" fontId="1" fillId="0" borderId="0" xfId="0" applyFont="1">
      <alignment horizontal="left" vertical="center"/>
    </xf>
    <xf numFmtId="0" fontId="5" fillId="0" borderId="0" xfId="0" applyFont="1">
      <alignment horizontal="center" vertical="center"/>
    </xf>
    <xf numFmtId="0" fontId="6" fillId="0" borderId="1" xfId="0" applyFont="1" applyBorder="1">
      <alignment horizontal="center" vertical="center"/>
    </xf>
    <xf numFmtId="0" fontId="1" fillId="0" borderId="1" xfId="0" applyFont="1" applyBorder="1">
      <alignment horizontal="left" vertical="center"/>
    </xf>
    <xf numFmtId="171" fontId="1" fillId="0" borderId="1" xfId="0" applyFont="1" applyBorder="1" applyNumberFormat="1">
      <alignment horizontal="right" vertical="center"/>
    </xf>
    <xf numFmtId="0" fontId="1" fillId="0" borderId="2" xfId="0" applyFont="1" applyBorder="1">
      <alignment horizontal="left" vertical="center"/>
    </xf>
    <xf numFmtId="0" fontId="7" fillId="0" borderId="1" xfId="0" applyFont="1" applyBorder="1">
      <alignment horizontal="center" vertical="center"/>
    </xf>
    <xf numFmtId="0" fontId="7" fillId="0" borderId="2" xfId="0" applyFont="1" applyBorder="1">
      <alignment horizontal="center" vertical="center"/>
    </xf>
    <xf numFmtId="171" fontId="7" fillId="0" borderId="1" xfId="0" applyFont="1" applyBorder="1" applyNumberFormat="1">
      <alignment horizontal="right" vertical="center"/>
    </xf>
    <xf numFmtId="0" fontId="1" fillId="0" borderId="0" xfId="0" applyFont="1">
      <alignment horizontal="right" vertical="center"/>
    </xf>
    <xf numFmtId="0" fontId="8" fillId="0" borderId="0" xfId="0" applyFont="1"/>
    <xf numFmtId="0" fontId="9" fillId="0" borderId="1" xfId="0" applyFont="1" applyBorder="1">
      <alignment horizontal="center" vertical="center" wrapText="1"/>
    </xf>
    <xf numFmtId="0" fontId="9" fillId="0" borderId="3" xfId="0" applyFont="1" applyBorder="1">
      <alignment horizontal="center" vertical="center" wrapText="1"/>
    </xf>
    <xf numFmtId="0" fontId="10" fillId="0" borderId="3" xfId="0" applyFont="1" applyBorder="1">
      <alignment horizontal="center" vertical="center" wrapText="1"/>
    </xf>
    <xf numFmtId="0" fontId="9" fillId="0" borderId="4" xfId="0" applyFont="1" applyBorder="1">
      <alignment horizontal="center" vertical="center" wrapText="1"/>
    </xf>
    <xf numFmtId="0" fontId="9" fillId="0" borderId="4" xfId="0" applyFont="1" applyBorder="1">
      <alignment horizontal="center" vertical="center"/>
    </xf>
    <xf numFmtId="0" fontId="10" fillId="0" borderId="4" xfId="0" applyFont="1" applyBorder="1">
      <alignment horizontal="center" vertical="center"/>
    </xf>
    <xf numFmtId="0" fontId="8" fillId="0" borderId="5" xfId="0" applyFont="1" applyBorder="1">
      <alignment horizontal="center" vertical="center"/>
    </xf>
    <xf numFmtId="0" fontId="8" fillId="0" borderId="1" xfId="0" applyFont="1" applyBorder="1">
      <alignment horizontal="center" vertical="center"/>
    </xf>
    <xf numFmtId="0" fontId="1" fillId="0" borderId="1" xfId="0" applyFont="1" applyBorder="1">
      <alignment horizontal="left" vertical="center" wrapText="1"/>
    </xf>
    <xf numFmtId="0" fontId="1" fillId="0" borderId="1" xfId="0" applyFont="1" applyBorder="1">
      <alignment horizontal="center" vertical="center" wrapText="1"/>
    </xf>
    <xf numFmtId="0" fontId="11" fillId="0" borderId="0" xfId="0" applyFont="1">
      <alignment horizontal="center" vertical="center"/>
    </xf>
    <xf numFmtId="0" fontId="1" fillId="0" borderId="0" xfId="0" applyFont="1">
      <alignment horizontal="left" vertical="center" wrapText="1"/>
    </xf>
    <xf numFmtId="0" fontId="9" fillId="0" borderId="1" xfId="0" applyFont="1" applyBorder="1">
      <alignment horizontal="center" vertical="center"/>
    </xf>
    <xf numFmtId="0" fontId="1" fillId="0" borderId="1" xfId="0" applyFont="1" applyBorder="1">
      <alignment horizontal="left" vertical="center" wrapText="1" indent="1"/>
    </xf>
    <xf numFmtId="0" fontId="1" fillId="0" borderId="1" xfId="0" applyFont="1" applyBorder="1">
      <alignment horizontal="left" vertical="center" wrapText="1" indent="2"/>
    </xf>
    <xf numFmtId="0" fontId="3" fillId="0" borderId="0" xfId="0" applyFont="1">
      <alignment horizontal="right"/>
    </xf>
    <xf numFmtId="0" fontId="1" fillId="0" borderId="0" xfId="0" applyFont="1">
      <alignment horizontal="center" vertical="center" wrapText="1"/>
    </xf>
    <xf numFmtId="0" fontId="1" fillId="0" borderId="0" xfId="0" applyFont="1">
      <alignment horizontal="right" vertical="center" wrapText="1"/>
    </xf>
    <xf numFmtId="0" fontId="3" fillId="0" borderId="0" xfId="0" applyFont="1">
      <alignment horizontal="center" wrapText="1"/>
    </xf>
    <xf numFmtId="0" fontId="3" fillId="0" borderId="0" xfId="0" applyFont="1">
      <alignment wrapText="1"/>
    </xf>
    <xf numFmtId="0" fontId="1" fillId="0" borderId="0" xfId="0" applyFont="1">
      <alignment horizontal="right" wrapText="1"/>
    </xf>
    <xf numFmtId="0" fontId="4" fillId="0" borderId="0" xfId="0" applyFont="1">
      <alignment horizontal="center" vertical="center" wrapText="1"/>
    </xf>
    <xf numFmtId="0" fontId="1" fillId="0" borderId="0" xfId="0" applyFont="1">
      <alignment horizontal="center" vertical="center"/>
    </xf>
    <xf numFmtId="0" fontId="8" fillId="0" borderId="1" xfId="0" applyFont="1" applyBorder="1">
      <alignment horizontal="center" vertical="center" wrapText="1"/>
    </xf>
    <xf numFmtId="0" fontId="8" fillId="0" borderId="5" xfId="0" applyFont="1" applyBorder="1">
      <alignment horizontal="center" vertical="center" wrapText="1"/>
    </xf>
    <xf numFmtId="0" fontId="12" fillId="0" borderId="1" xfId="0" applyFont="1" applyBorder="1">
      <alignment horizontal="center" vertical="center" wrapText="1"/>
    </xf>
    <xf numFmtId="0" fontId="12" fillId="0" borderId="1" xfId="0" applyFont="1" applyBorder="1">
      <alignment horizontal="center" vertical="center"/>
    </xf>
    <xf numFmtId="0" fontId="13" fillId="0" borderId="1" xfId="0" applyFont="1" applyBorder="1">
      <alignment horizontal="left" vertical="center"/>
    </xf>
    <xf numFmtId="0" fontId="13" fillId="0" borderId="1" xfId="0" applyFont="1" applyBorder="1">
      <alignment horizontal="left" vertical="center" wrapText="1"/>
    </xf>
    <xf numFmtId="0" fontId="13" fillId="0" borderId="1" xfId="0" applyFont="1" applyBorder="1">
      <alignment horizontal="center" vertical="center"/>
    </xf>
    <xf numFmtId="171" fontId="13" fillId="0" borderId="1" xfId="0" applyFont="1" applyBorder="1" applyNumberFormat="1">
      <alignment horizontal="right" vertical="center"/>
    </xf>
    <xf numFmtId="49" fontId="2" fillId="0" borderId="1" xfId="2" applyFont="1" applyBorder="1" applyNumberFormat="1">
      <alignment horizontal="center" vertical="center" wrapText="1"/>
    </xf>
    <xf numFmtId="49" fontId="1" fillId="0" borderId="6" xfId="2" applyFont="1" applyBorder="1" applyNumberFormat="1">
      <alignment horizontal="right" vertical="center" wrapText="1"/>
    </xf>
    <xf numFmtId="49" fontId="4" fillId="0" borderId="6" xfId="2" applyFont="1" applyBorder="1" applyNumberFormat="1">
      <alignment horizontal="center" vertical="center" wrapText="1"/>
    </xf>
    <xf numFmtId="49" fontId="1" fillId="0" borderId="6" xfId="2" applyFont="1" applyBorder="1" applyNumberFormat="1">
      <alignment horizontal="left" vertical="center" wrapText="1"/>
    </xf>
    <xf numFmtId="49" fontId="9" fillId="0" borderId="1" xfId="2" applyFont="1" applyBorder="1" applyNumberFormat="1">
      <alignment horizontal="center" vertical="center" wrapText="1"/>
    </xf>
    <xf numFmtId="172" fontId="1" fillId="0" borderId="1" xfId="7" applyFont="1" applyBorder="1" applyNumberFormat="1">
      <alignment horizontal="center" vertical="center" wrapText="1"/>
    </xf>
    <xf numFmtId="171" fontId="1" fillId="0" borderId="1" xfId="2" applyFont="1" applyBorder="1" applyNumberFormat="1">
      <alignment horizontal="right" vertical="center" wrapText="1"/>
    </xf>
    <xf numFmtId="49" fontId="1" fillId="0" borderId="1" xfId="2" applyFont="1" applyBorder="1" applyNumberFormat="1">
      <alignment horizontal="left" vertical="center" wrapText="1" indent="1"/>
    </xf>
    <xf numFmtId="49" fontId="1" fillId="0" borderId="1" xfId="2" applyFont="1" applyBorder="1" applyNumberFormat="1">
      <alignment horizontal="center" vertical="center" wrapText="1"/>
    </xf>
    <xf numFmtId="171" fontId="1" fillId="0" borderId="1" xfId="0" applyFont="1" applyBorder="1" applyNumberFormat="1">
      <alignment horizontal="left" vertical="center" wrapText="1"/>
    </xf>
    <xf numFmtId="171" fontId="1" fillId="0" borderId="1" xfId="2" applyFont="1" applyBorder="1" applyNumberFormat="1">
      <alignment horizontal="left" vertical="center" wrapText="1"/>
    </xf>
    <xf numFmtId="171" fontId="1" fillId="0" borderId="1" xfId="2" applyFont="1" applyBorder="1" applyNumberFormat="1">
      <alignment horizontal="center" vertical="center" wrapText="1"/>
    </xf>
    <xf numFmtId="49" fontId="7" fillId="0" borderId="6" xfId="2" applyFont="1" applyBorder="1" applyNumberFormat="1">
      <alignment horizontal="right" vertical="center" wrapText="1"/>
    </xf>
    <xf numFmtId="49" fontId="11" fillId="0" borderId="6" xfId="2" applyFont="1" applyBorder="1" applyNumberFormat="1">
      <alignment horizontal="center" vertical="center" wrapText="1"/>
    </xf>
    <xf numFmtId="49" fontId="6" fillId="0" borderId="1" xfId="2" applyFont="1" applyBorder="1" applyNumberFormat="1">
      <alignment horizontal="center" vertical="center" wrapText="1"/>
    </xf>
    <xf numFmtId="172" fontId="6" fillId="0" borderId="1" xfId="7" applyFont="1" applyBorder="1" applyNumberFormat="1">
      <alignment horizontal="center" vertical="center" wrapText="1"/>
    </xf>
    <xf numFmtId="0" fontId="1" fillId="0" borderId="1" xfId="2" applyFont="1" applyBorder="1" applyNumberFormat="1">
      <alignment horizontal="left" vertical="center" wrapText="1"/>
    </xf>
    <xf numFmtId="171" fontId="1" fillId="0" borderId="1" xfId="0" applyFont="1" applyBorder="1" applyNumberFormat="1">
      <alignment horizontal="right" vertical="center" wrapText="1"/>
    </xf>
    <xf numFmtId="172" fontId="9" fillId="0" borderId="1" xfId="7" applyFont="1" applyBorder="1" applyNumberFormat="1">
      <alignment horizontal="center" vertical="center" wrapText="1"/>
    </xf>
    <xf numFmtId="49" fontId="14" fillId="0" borderId="6" xfId="2" applyFont="1" applyBorder="1" applyNumberFormat="1">
      <alignment horizontal="center" vertical="center" wrapText="1"/>
    </xf>
    <xf numFmtId="49" fontId="9" fillId="0" borderId="1" xfId="0" applyFont="1" applyBorder="1" applyNumberFormat="1">
      <alignment horizontal="center" vertical="center" wrapText="1"/>
    </xf>
    <xf numFmtId="0" fontId="15" fillId="0" borderId="6" xfId="0" applyFont="1" applyBorder="1">
      <alignment horizontal="center" vertical="center"/>
    </xf>
    <xf numFmtId="49" fontId="1" fillId="0" borderId="6" xfId="2" applyFont="1" applyBorder="1" applyNumberFormat="1">
      <alignment horizontal="center" vertical="center" wrapText="1"/>
    </xf>
    <xf numFmtId="49" fontId="14" fillId="0" borderId="6" xfId="0" applyFont="1" applyBorder="1" applyNumberFormat="1">
      <alignment horizontal="center" vertical="center" wrapText="1"/>
    </xf>
    <xf numFmtId="0" fontId="1" fillId="0" borderId="1" xfId="0" applyFont="1" applyBorder="1">
      <alignment horizontal="center" vertical="center"/>
    </xf>
    <xf numFmtId="0" fontId="6" fillId="0" borderId="1" xfId="0" applyFont="1" applyBorder="1">
      <alignment horizontal="center" vertical="center" wrapText="1"/>
    </xf>
  </cellXfs>
  <cellStyles count="9">
    <cellStyle name="Normal" xfId="0" builtinId="0"/>
    <cellStyle name="NumberStyle" xfId="1"/>
    <cellStyle name="TextStyle" xfId="2"/>
    <cellStyle name="MoneyStyle" xfId="1"/>
    <cellStyle name="TimeStyle" xfId="3"/>
    <cellStyle name="DateStyle" xfId="4"/>
    <cellStyle name="DateTimeStyle" xfId="5"/>
    <cellStyle name="PercentStyle" xfId="6"/>
    <cellStyle name="IntegralNumberStyle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sharedStrings" Target="sharedStrings.xml"/><Relationship Id="rId2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1ECAF07-6A3E-AD2A-7E64-35F35EE1E8C5}" mc:Ignorable="x14ac xr xr2 xr3">
  <sheetPr>
    <outlinePr summaryRight="0"/>
  </sheetPr>
  <dimension ref="A1:D21"/>
  <sheetViews>
    <sheetView topLeftCell="A1" showZeros="0" workbookViewId="0" tabSelected="1">
      <pane ySplit="1" topLeftCell="A2" activePane="bottomLeft" state="frozen"/>
      <selection pane="bottomLeft" activeCell="A1" sqref="A1"/>
    </sheetView>
  </sheetViews>
  <sheetFormatPr defaultColWidth="8.8515625" customHeight="1" defaultRowHeight="15"/>
  <cols>
    <col min="1" max="4" width="35.7109375" customWidth="1"/>
  </cols>
  <sheetData>
    <row customHeight="1" ht="15">
      <c r="A1" s="8"/>
      <c r="B1" s="8"/>
      <c r="C1" s="8"/>
      <c r="D1" s="8"/>
    </row>
    <row customHeight="1" ht="18.75">
      <c r="A2" s="9"/>
      <c r="B2" s="9"/>
      <c r="C2" s="9"/>
      <c r="D2" s="10" t="s">
        <v>0</v>
      </c>
    </row>
    <row customHeight="1" ht="45">
      <c r="A3" s="11" t="s">
        <v>1</v>
      </c>
      <c r="B3" s="11"/>
      <c r="C3" s="11"/>
      <c r="D3" s="11"/>
    </row>
    <row customHeight="1" ht="18.75">
      <c r="A4" s="12" t="str">
        <f>"单位名称："&amp;"全部"</f>
        <v>单位名称：全部</v>
      </c>
      <c r="B4" s="12"/>
      <c r="C4" s="13"/>
      <c r="D4" s="10" t="s">
        <v>3</v>
      </c>
    </row>
    <row customHeight="1" ht="22.5">
      <c r="A5" s="14" t="s">
        <v>4</v>
      </c>
      <c r="B5" s="14"/>
      <c r="C5" s="14" t="s">
        <v>5</v>
      </c>
      <c r="D5" s="14"/>
    </row>
    <row customHeight="1" ht="18.75">
      <c r="A6" s="14" t="s">
        <v>6</v>
      </c>
      <c r="B6" s="14" t="s">
        <v>7</v>
      </c>
      <c r="C6" s="14" t="s">
        <v>8</v>
      </c>
      <c r="D6" s="14" t="s">
        <v>7</v>
      </c>
    </row>
    <row customHeight="1" ht="18.75">
      <c r="A7" s="14"/>
      <c r="B7" s="14"/>
      <c r="C7" s="14"/>
      <c r="D7" s="14"/>
    </row>
    <row customHeight="1" ht="22.5">
      <c r="A8" s="15" t="s">
        <v>9</v>
      </c>
      <c r="B8" s="1">
        <v>802.603119</v>
      </c>
      <c r="C8" s="15" t="str">
        <f>"一"&amp;"、"&amp;"一般公共服务支出"</f>
        <v>一、一般公共服务支出</v>
      </c>
      <c r="D8" s="1">
        <v>791.848634</v>
      </c>
    </row>
    <row customHeight="1" ht="22.5">
      <c r="A9" s="15" t="s">
        <v>11</v>
      </c>
      <c r="B9" s="1"/>
      <c r="C9" s="15" t="str">
        <f>"二"&amp;"、"&amp;"社会保障和就业支出"</f>
        <v>二、社会保障和就业支出</v>
      </c>
      <c r="D9" s="1">
        <v>75.700736</v>
      </c>
    </row>
    <row customHeight="1" ht="22.5">
      <c r="A10" s="15" t="s">
        <v>13</v>
      </c>
      <c r="B10" s="1"/>
      <c r="C10" s="15" t="str">
        <f>"三"&amp;"、"&amp;"卫生健康支出"</f>
        <v>三、卫生健康支出</v>
      </c>
      <c r="D10" s="1">
        <v>51.647101</v>
      </c>
    </row>
    <row customHeight="1" ht="22.5">
      <c r="A11" s="15" t="s">
        <v>15</v>
      </c>
      <c r="B11" s="1"/>
      <c r="C11" s="15" t="str">
        <f>"四"&amp;"、"&amp;"农林水支出"</f>
        <v>四、农林水支出</v>
      </c>
      <c r="D11" s="1">
        <v>217.019848</v>
      </c>
    </row>
    <row customHeight="1" ht="22.5">
      <c r="A12" s="15" t="s">
        <v>17</v>
      </c>
      <c r="B12" s="1">
        <v>412.23</v>
      </c>
      <c r="C12" s="15" t="str">
        <f>"五"&amp;"、"&amp;"交通运输支出"</f>
        <v>五、交通运输支出</v>
      </c>
      <c r="D12" s="1">
        <v>30</v>
      </c>
    </row>
    <row customHeight="1" ht="22.5">
      <c r="A13" s="15" t="s">
        <v>19</v>
      </c>
      <c r="B13" s="1"/>
      <c r="C13" s="15" t="str">
        <f>"六"&amp;"、"&amp;"住房保障支出"</f>
        <v>六、住房保障支出</v>
      </c>
      <c r="D13" s="1">
        <v>48.6168</v>
      </c>
    </row>
    <row customHeight="1" ht="22.5">
      <c r="A14" s="15" t="s">
        <v>21</v>
      </c>
      <c r="B14" s="1"/>
      <c r="C14" s="15"/>
      <c r="D14" s="1"/>
    </row>
    <row customHeight="1" ht="22.5">
      <c r="A15" s="15" t="s">
        <v>22</v>
      </c>
      <c r="B15" s="1"/>
      <c r="C15" s="15"/>
      <c r="D15" s="1"/>
    </row>
    <row customHeight="1" ht="22.5">
      <c r="A16" s="17" t="s">
        <v>23</v>
      </c>
      <c r="B16" s="1"/>
      <c r="C16" s="18"/>
      <c r="D16" s="1"/>
    </row>
    <row customHeight="1" ht="22.5">
      <c r="A17" s="17" t="s">
        <v>24</v>
      </c>
      <c r="B17" s="1">
        <v>412.23</v>
      </c>
      <c r="C17" s="18"/>
      <c r="D17" s="1"/>
    </row>
    <row customHeight="1" ht="22.5">
      <c r="A18" s="17"/>
      <c r="B18" s="1"/>
      <c r="C18" s="18"/>
      <c r="D18" s="1"/>
    </row>
    <row customHeight="1" ht="22.5">
      <c r="A19" s="19" t="s">
        <v>25</v>
      </c>
      <c r="B19" s="20">
        <v>1214.833119</v>
      </c>
      <c r="C19" s="18" t="s">
        <v>26</v>
      </c>
      <c r="D19" s="20">
        <v>1214.833119</v>
      </c>
    </row>
    <row customHeight="1" ht="22.5">
      <c r="A20" s="17" t="s">
        <v>27</v>
      </c>
      <c r="B20" s="1"/>
      <c r="C20" s="15" t="s">
        <v>28</v>
      </c>
      <c r="D20" s="16"/>
    </row>
    <row customHeight="1" ht="22.5">
      <c r="A21" s="19" t="s">
        <v>29</v>
      </c>
      <c r="B21" s="20">
        <v>1214.833119</v>
      </c>
      <c r="C21" s="18" t="s">
        <v>30</v>
      </c>
      <c r="D21" s="20">
        <v>1214.833119</v>
      </c>
    </row>
  </sheetData>
  <sheetProtection/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A77CBA3-6D93-612A-40CE-DBA97FEC70B9}" mc:Ignorable="x14ac xr xr2 xr3">
  <sheetPr>
    <outlinePr summaryRight="0"/>
  </sheetPr>
  <dimension ref="A1:F9"/>
  <sheetViews>
    <sheetView topLeftCell="A1" showZeros="0" workbookViewId="0" tabSelected="1">
      <pane ySplit="1" topLeftCell="A2" activePane="bottomLeft" state="frozen"/>
      <selection pane="bottomLeft" activeCell="A1" sqref="A1"/>
    </sheetView>
  </sheetViews>
  <sheetFormatPr defaultColWidth="8.8515625" customHeight="1" defaultRowHeight="15"/>
  <cols>
    <col min="1" max="1" width="28.57421875" customWidth="1"/>
    <col min="2" max="2" width="17.140625" customWidth="1"/>
    <col min="3" max="3" width="28.57421875" customWidth="1"/>
    <col min="4" max="6" width="21.421875" customWidth="1"/>
  </cols>
  <sheetData>
    <row customHeight="1" ht="15">
      <c r="A1" s="8"/>
      <c r="B1" s="8"/>
      <c r="C1" s="8"/>
      <c r="D1" s="8"/>
      <c r="E1" s="8"/>
      <c r="F1" s="8"/>
    </row>
    <row customHeight="1" ht="18.75">
      <c r="A2" s="9"/>
      <c r="B2" s="9"/>
      <c r="C2" s="9"/>
      <c r="D2" s="9"/>
      <c r="E2" s="9"/>
      <c r="F2" s="38" t="s">
        <v>411</v>
      </c>
    </row>
    <row customHeight="1" ht="37.5">
      <c r="A3" s="11" t="s">
        <v>412</v>
      </c>
      <c r="B3" s="11"/>
      <c r="C3" s="11"/>
      <c r="D3" s="11"/>
      <c r="E3" s="11"/>
      <c r="F3" s="11"/>
    </row>
    <row customHeight="1" ht="18.75">
      <c r="A4" s="34" t="str">
        <f>"单位名称："&amp;"全部"</f>
        <v>单位名称：全部</v>
      </c>
      <c r="B4" s="34"/>
      <c r="C4" s="34"/>
      <c r="D4" s="39"/>
      <c r="E4" s="39"/>
      <c r="F4" s="40" t="s">
        <v>33</v>
      </c>
    </row>
    <row customHeight="1" ht="18.75">
      <c r="A5" s="23" t="s">
        <v>413</v>
      </c>
      <c r="B5" s="23" t="s">
        <v>68</v>
      </c>
      <c r="C5" s="23" t="s">
        <v>69</v>
      </c>
      <c r="D5" s="35" t="s">
        <v>414</v>
      </c>
      <c r="E5" s="35"/>
      <c r="F5" s="35"/>
    </row>
    <row customHeight="1" ht="18.75">
      <c r="A6" s="23" t="s">
        <v>68</v>
      </c>
      <c r="B6" s="23" t="s">
        <v>68</v>
      </c>
      <c r="C6" s="23" t="s">
        <v>69</v>
      </c>
      <c r="D6" s="35" t="s">
        <v>38</v>
      </c>
      <c r="E6" s="35" t="s">
        <v>71</v>
      </c>
      <c r="F6" s="35" t="s">
        <v>72</v>
      </c>
    </row>
    <row customHeight="1" ht="18.75">
      <c r="A7" s="30" t="s">
        <v>49</v>
      </c>
      <c r="B7" s="30"/>
      <c r="C7" s="30" t="s">
        <v>50</v>
      </c>
      <c r="D7" s="30" t="s">
        <v>52</v>
      </c>
      <c r="E7" s="30" t="s">
        <v>53</v>
      </c>
      <c r="F7" s="30" t="s">
        <v>54</v>
      </c>
    </row>
    <row customHeight="1" ht="20.25">
      <c r="A8" s="31"/>
      <c r="B8" s="31"/>
      <c r="C8" s="31"/>
      <c r="D8" s="1"/>
      <c r="E8" s="1"/>
      <c r="F8" s="1"/>
    </row>
    <row customHeight="1" ht="20.25">
      <c r="A9" s="32" t="s">
        <v>136</v>
      </c>
      <c r="B9" s="32"/>
      <c r="C9" s="32"/>
      <c r="D9" s="16"/>
      <c r="E9" s="16"/>
      <c r="F9" s="16"/>
    </row>
  </sheetData>
  <mergeCells count="7">
    <mergeCell ref="A3:F3"/>
    <mergeCell ref="D5:F5"/>
    <mergeCell ref="A9:C9"/>
    <mergeCell ref="A5:A6"/>
    <mergeCell ref="C5:C6"/>
    <mergeCell ref="B5:B6"/>
    <mergeCell ref="A4:C4"/>
  </mergeCells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D7F311C-3ABD-C97B-F23F-34AE4169C7AB}" mc:Ignorable="x14ac xr xr2 xr3">
  <sheetPr>
    <outlinePr summaryRight="0"/>
  </sheetPr>
  <dimension ref="A1:Q26"/>
  <sheetViews>
    <sheetView topLeftCell="I1" showZeros="0" workbookViewId="0" tabSelected="1">
      <pane ySplit="1" topLeftCell="A2" activePane="bottomLeft" state="frozen"/>
      <selection pane="bottomLeft" activeCell="A1" sqref="A1"/>
    </sheetView>
  </sheetViews>
  <sheetFormatPr defaultColWidth="8.8515625" customHeight="1" defaultRowHeight="15"/>
  <cols>
    <col min="1" max="1" width="32.9921875" customWidth="1"/>
    <col min="2" max="2" width="31.28125" customWidth="1"/>
    <col min="3" max="3" width="31.4140625" customWidth="1"/>
    <col min="4" max="4" width="11.4140625" customWidth="1"/>
    <col min="5" max="7" width="16.28125" customWidth="1"/>
    <col min="8" max="11" width="16.4140625" customWidth="1"/>
    <col min="12" max="17" width="16.28125" customWidth="1"/>
  </cols>
  <sheetData>
    <row customHeight="1" ht="1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customHeight="1" ht="1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55" t="s">
        <v>415</v>
      </c>
    </row>
    <row customHeight="1" ht="45">
      <c r="A3" s="56" t="s">
        <v>416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67"/>
      <c r="O3" s="67"/>
      <c r="P3" s="67"/>
      <c r="Q3" s="67"/>
    </row>
    <row customHeight="1" ht="20.25">
      <c r="A4" s="57" t="str">
        <f>"单位名称："&amp;"全部"</f>
        <v>单位名称：全部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5" t="s">
        <v>33</v>
      </c>
    </row>
    <row customHeight="1" ht="20.25">
      <c r="A5" s="68" t="s">
        <v>417</v>
      </c>
      <c r="B5" s="68" t="s">
        <v>418</v>
      </c>
      <c r="C5" s="68" t="s">
        <v>419</v>
      </c>
      <c r="D5" s="68" t="s">
        <v>420</v>
      </c>
      <c r="E5" s="68" t="s">
        <v>421</v>
      </c>
      <c r="F5" s="68" t="s">
        <v>422</v>
      </c>
      <c r="G5" s="68" t="s">
        <v>178</v>
      </c>
      <c r="H5" s="68"/>
      <c r="I5" s="68"/>
      <c r="J5" s="68"/>
      <c r="K5" s="68"/>
      <c r="L5" s="68"/>
      <c r="M5" s="68"/>
      <c r="N5" s="68"/>
      <c r="O5" s="68"/>
      <c r="P5" s="68"/>
      <c r="Q5" s="68"/>
    </row>
    <row customHeight="1" ht="20.25">
      <c r="A6" s="68" t="s">
        <v>423</v>
      </c>
      <c r="B6" s="68" t="s">
        <v>418</v>
      </c>
      <c r="C6" s="68" t="s">
        <v>419</v>
      </c>
      <c r="D6" s="68" t="s">
        <v>420</v>
      </c>
      <c r="E6" s="68" t="s">
        <v>421</v>
      </c>
      <c r="F6" s="68" t="s">
        <v>422</v>
      </c>
      <c r="G6" s="68" t="s">
        <v>36</v>
      </c>
      <c r="H6" s="68" t="s">
        <v>39</v>
      </c>
      <c r="I6" s="68" t="s">
        <v>424</v>
      </c>
      <c r="J6" s="68" t="s">
        <v>425</v>
      </c>
      <c r="K6" s="68" t="s">
        <v>42</v>
      </c>
      <c r="L6" s="68" t="s">
        <v>43</v>
      </c>
      <c r="M6" s="68" t="s">
        <v>43</v>
      </c>
      <c r="N6" s="68"/>
      <c r="O6" s="68"/>
      <c r="P6" s="68"/>
      <c r="Q6" s="68"/>
    </row>
    <row customHeight="1" ht="32.41666030883789">
      <c r="A7" s="68"/>
      <c r="B7" s="68"/>
      <c r="C7" s="68"/>
      <c r="D7" s="68"/>
      <c r="E7" s="68"/>
      <c r="F7" s="68"/>
      <c r="G7" s="68"/>
      <c r="H7" s="68" t="s">
        <v>38</v>
      </c>
      <c r="I7" s="68"/>
      <c r="J7" s="68"/>
      <c r="K7" s="68"/>
      <c r="L7" s="68" t="s">
        <v>38</v>
      </c>
      <c r="M7" s="68" t="s">
        <v>44</v>
      </c>
      <c r="N7" s="68" t="s">
        <v>45</v>
      </c>
      <c r="O7" s="69" t="s">
        <v>46</v>
      </c>
      <c r="P7" s="69" t="s">
        <v>47</v>
      </c>
      <c r="Q7" s="69" t="s">
        <v>48</v>
      </c>
    </row>
    <row customHeight="1" ht="20.25">
      <c r="A8" s="59">
        <v>1</v>
      </c>
      <c r="B8" s="59">
        <v>2</v>
      </c>
      <c r="C8" s="59">
        <v>3</v>
      </c>
      <c r="D8" s="59">
        <v>4</v>
      </c>
      <c r="E8" s="59">
        <v>5</v>
      </c>
      <c r="F8" s="59">
        <v>6</v>
      </c>
      <c r="G8" s="59">
        <v>7</v>
      </c>
      <c r="H8" s="59">
        <v>8</v>
      </c>
      <c r="I8" s="59">
        <v>9</v>
      </c>
      <c r="J8" s="59">
        <v>10</v>
      </c>
      <c r="K8" s="59">
        <v>11</v>
      </c>
      <c r="L8" s="59">
        <v>12</v>
      </c>
      <c r="M8" s="59">
        <v>13</v>
      </c>
      <c r="N8" s="59">
        <v>14</v>
      </c>
      <c r="O8" s="59">
        <v>15</v>
      </c>
      <c r="P8" s="59">
        <v>16</v>
      </c>
      <c r="Q8" s="59">
        <v>17</v>
      </c>
    </row>
    <row customHeight="1" ht="20.25">
      <c r="A9" s="70" t="s">
        <v>297</v>
      </c>
      <c r="B9" s="2"/>
      <c r="C9" s="2"/>
      <c r="D9" s="60"/>
      <c r="E9" s="60"/>
      <c r="F9" s="60">
        <v>12.23</v>
      </c>
      <c r="G9" s="60">
        <v>12.23</v>
      </c>
      <c r="H9" s="60"/>
      <c r="I9" s="60"/>
      <c r="J9" s="71"/>
      <c r="K9" s="71"/>
      <c r="L9" s="60">
        <v>12.23</v>
      </c>
      <c r="M9" s="60"/>
      <c r="N9" s="60"/>
      <c r="O9" s="60"/>
      <c r="P9" s="60"/>
      <c r="Q9" s="60">
        <v>12.23</v>
      </c>
    </row>
    <row customHeight="1" ht="20.25">
      <c r="A10" s="2"/>
      <c r="B10" s="2" t="s">
        <v>426</v>
      </c>
      <c r="C10" s="2" t="str">
        <f t="shared" si="0" ref="C10:C14">"A07100300"&amp;"  "&amp;"纸制品"</f>
        <v>A07100300  纸制品</v>
      </c>
      <c r="D10" s="65" t="s">
        <v>428</v>
      </c>
      <c r="E10" s="62">
        <v>120</v>
      </c>
      <c r="F10" s="60">
        <v>1.92</v>
      </c>
      <c r="G10" s="60">
        <v>1.92</v>
      </c>
      <c r="H10" s="71"/>
      <c r="I10" s="71"/>
      <c r="J10" s="71"/>
      <c r="K10" s="71"/>
      <c r="L10" s="60">
        <v>1.92</v>
      </c>
      <c r="M10" s="60"/>
      <c r="N10" s="60"/>
      <c r="O10" s="60"/>
      <c r="P10" s="60"/>
      <c r="Q10" s="60">
        <v>1.92</v>
      </c>
    </row>
    <row customHeight="1" ht="20.25">
      <c r="A11" s="2"/>
      <c r="B11" s="2" t="s">
        <v>429</v>
      </c>
      <c r="C11" s="2" t="str">
        <f>"C2309019999"&amp;"  "&amp;"其他印刷服务"</f>
        <v>C2309019999  其他印刷服务</v>
      </c>
      <c r="D11" s="65" t="s">
        <v>400</v>
      </c>
      <c r="E11" s="62">
        <v>1</v>
      </c>
      <c r="F11" s="60">
        <v>2.15</v>
      </c>
      <c r="G11" s="60">
        <v>2.15</v>
      </c>
      <c r="H11" s="71"/>
      <c r="I11" s="71"/>
      <c r="J11" s="71"/>
      <c r="K11" s="71"/>
      <c r="L11" s="60">
        <v>2.15</v>
      </c>
      <c r="M11" s="60"/>
      <c r="N11" s="60"/>
      <c r="O11" s="60"/>
      <c r="P11" s="60"/>
      <c r="Q11" s="60">
        <v>2.15</v>
      </c>
    </row>
    <row customHeight="1" ht="20.25">
      <c r="A12" s="2"/>
      <c r="B12" s="2" t="s">
        <v>431</v>
      </c>
      <c r="C12" s="2" t="str">
        <f t="shared" si="1" ref="C12:C24">"C1804010201"&amp;"  "&amp;"机动车保险服务"</f>
        <v>C1804010201  机动车保险服务</v>
      </c>
      <c r="D12" s="65" t="s">
        <v>400</v>
      </c>
      <c r="E12" s="62">
        <v>1</v>
      </c>
      <c r="F12" s="60">
        <v>0.4</v>
      </c>
      <c r="G12" s="60">
        <v>0.4</v>
      </c>
      <c r="H12" s="71"/>
      <c r="I12" s="71"/>
      <c r="J12" s="71"/>
      <c r="K12" s="71"/>
      <c r="L12" s="60">
        <v>0.4</v>
      </c>
      <c r="M12" s="60"/>
      <c r="N12" s="60"/>
      <c r="O12" s="60"/>
      <c r="P12" s="60"/>
      <c r="Q12" s="60">
        <v>0.4</v>
      </c>
    </row>
    <row customHeight="1" ht="20.25">
      <c r="A13" s="2"/>
      <c r="B13" s="2" t="s">
        <v>433</v>
      </c>
      <c r="C13" s="2" t="str">
        <f>"A02021301"&amp;"  "&amp;"碎纸机"</f>
        <v>A02021301  碎纸机</v>
      </c>
      <c r="D13" s="65" t="s">
        <v>435</v>
      </c>
      <c r="E13" s="62">
        <v>1</v>
      </c>
      <c r="F13" s="60">
        <v>0.1</v>
      </c>
      <c r="G13" s="60">
        <v>0.1</v>
      </c>
      <c r="H13" s="71"/>
      <c r="I13" s="71"/>
      <c r="J13" s="71"/>
      <c r="K13" s="71"/>
      <c r="L13" s="60">
        <v>0.1</v>
      </c>
      <c r="M13" s="60"/>
      <c r="N13" s="60"/>
      <c r="O13" s="60"/>
      <c r="P13" s="60"/>
      <c r="Q13" s="60">
        <v>0.1</v>
      </c>
    </row>
    <row customHeight="1" ht="20.25">
      <c r="A14" s="2"/>
      <c r="B14" s="2" t="s">
        <v>436</v>
      </c>
      <c r="C14" s="2" t="str">
        <f t="shared" si="0"/>
        <v>A07100300  纸制品</v>
      </c>
      <c r="D14" s="65" t="s">
        <v>428</v>
      </c>
      <c r="E14" s="62">
        <v>10</v>
      </c>
      <c r="F14" s="60">
        <v>0.16</v>
      </c>
      <c r="G14" s="60">
        <v>0.16</v>
      </c>
      <c r="H14" s="71"/>
      <c r="I14" s="71"/>
      <c r="J14" s="71"/>
      <c r="K14" s="71"/>
      <c r="L14" s="60">
        <v>0.16</v>
      </c>
      <c r="M14" s="60"/>
      <c r="N14" s="60"/>
      <c r="O14" s="60"/>
      <c r="P14" s="60"/>
      <c r="Q14" s="60">
        <v>0.16</v>
      </c>
    </row>
    <row customHeight="1" ht="20.25">
      <c r="A15" s="2"/>
      <c r="B15" s="2" t="s">
        <v>437</v>
      </c>
      <c r="C15" s="2" t="str">
        <f>"A02010108"&amp;"  "&amp;"便携式计算机"</f>
        <v>A02010108  便携式计算机</v>
      </c>
      <c r="D15" s="65" t="s">
        <v>435</v>
      </c>
      <c r="E15" s="62">
        <v>1</v>
      </c>
      <c r="F15" s="60">
        <v>0.9</v>
      </c>
      <c r="G15" s="60">
        <v>0.9</v>
      </c>
      <c r="H15" s="71"/>
      <c r="I15" s="71"/>
      <c r="J15" s="71"/>
      <c r="K15" s="71"/>
      <c r="L15" s="60">
        <v>0.9</v>
      </c>
      <c r="M15" s="60"/>
      <c r="N15" s="60"/>
      <c r="O15" s="60"/>
      <c r="P15" s="60"/>
      <c r="Q15" s="60">
        <v>0.9</v>
      </c>
    </row>
    <row customHeight="1" ht="20.25">
      <c r="A16" s="2"/>
      <c r="B16" s="2" t="s">
        <v>439</v>
      </c>
      <c r="C16" s="2" t="str">
        <f>"A02021203"&amp;"  "&amp;"装订机"</f>
        <v>A02021203  装订机</v>
      </c>
      <c r="D16" s="65" t="s">
        <v>435</v>
      </c>
      <c r="E16" s="62">
        <v>1</v>
      </c>
      <c r="F16" s="60">
        <v>0.1</v>
      </c>
      <c r="G16" s="60">
        <v>0.1</v>
      </c>
      <c r="H16" s="71"/>
      <c r="I16" s="71"/>
      <c r="J16" s="71"/>
      <c r="K16" s="71"/>
      <c r="L16" s="60">
        <v>0.1</v>
      </c>
      <c r="M16" s="60"/>
      <c r="N16" s="60"/>
      <c r="O16" s="60"/>
      <c r="P16" s="60"/>
      <c r="Q16" s="60">
        <v>0.1</v>
      </c>
    </row>
    <row customHeight="1" ht="20.25">
      <c r="A17" s="2"/>
      <c r="B17" s="2" t="s">
        <v>441</v>
      </c>
      <c r="C17" s="2" t="str">
        <f>"C23120301"&amp;"  "&amp;"车辆维修和保养服务"</f>
        <v>C23120301  车辆维修和保养服务</v>
      </c>
      <c r="D17" s="65" t="s">
        <v>400</v>
      </c>
      <c r="E17" s="62">
        <v>1</v>
      </c>
      <c r="F17" s="60">
        <v>0.768</v>
      </c>
      <c r="G17" s="60">
        <v>0.768</v>
      </c>
      <c r="H17" s="71"/>
      <c r="I17" s="71"/>
      <c r="J17" s="71"/>
      <c r="K17" s="71"/>
      <c r="L17" s="60">
        <v>0.768</v>
      </c>
      <c r="M17" s="60"/>
      <c r="N17" s="60"/>
      <c r="O17" s="60"/>
      <c r="P17" s="60"/>
      <c r="Q17" s="60">
        <v>0.768</v>
      </c>
    </row>
    <row customHeight="1" ht="20.25">
      <c r="A18" s="2"/>
      <c r="B18" s="2" t="s">
        <v>443</v>
      </c>
      <c r="C18" s="2" t="str">
        <f>"A02010105"&amp;"  "&amp;"台式计算机"</f>
        <v>A02010105  台式计算机</v>
      </c>
      <c r="D18" s="65" t="s">
        <v>435</v>
      </c>
      <c r="E18" s="62">
        <v>8</v>
      </c>
      <c r="F18" s="60">
        <v>4.8</v>
      </c>
      <c r="G18" s="60">
        <v>4.8</v>
      </c>
      <c r="H18" s="71"/>
      <c r="I18" s="71"/>
      <c r="J18" s="71"/>
      <c r="K18" s="71"/>
      <c r="L18" s="60">
        <v>4.8</v>
      </c>
      <c r="M18" s="60"/>
      <c r="N18" s="60"/>
      <c r="O18" s="60"/>
      <c r="P18" s="60"/>
      <c r="Q18" s="60">
        <v>4.8</v>
      </c>
    </row>
    <row customHeight="1" ht="20.25">
      <c r="A19" s="2"/>
      <c r="B19" s="2" t="s">
        <v>445</v>
      </c>
      <c r="C19" s="2" t="str">
        <f>"A02020600"&amp;"  "&amp;"执法记录仪"</f>
        <v>A02020600  执法记录仪</v>
      </c>
      <c r="D19" s="65" t="s">
        <v>353</v>
      </c>
      <c r="E19" s="62">
        <v>1</v>
      </c>
      <c r="F19" s="60">
        <v>0.3</v>
      </c>
      <c r="G19" s="60">
        <v>0.3</v>
      </c>
      <c r="H19" s="71"/>
      <c r="I19" s="71"/>
      <c r="J19" s="71"/>
      <c r="K19" s="71"/>
      <c r="L19" s="60">
        <v>0.3</v>
      </c>
      <c r="M19" s="60"/>
      <c r="N19" s="60"/>
      <c r="O19" s="60"/>
      <c r="P19" s="60"/>
      <c r="Q19" s="60">
        <v>0.3</v>
      </c>
    </row>
    <row customHeight="1" ht="20.25">
      <c r="A20" s="2"/>
      <c r="B20" s="2" t="s">
        <v>447</v>
      </c>
      <c r="C20" s="2" t="str">
        <f t="shared" si="2" ref="C20:C25">"C23120302"&amp;"  "&amp;"车辆加油、添加燃料服务"</f>
        <v>C23120302  车辆加油、添加燃料服务</v>
      </c>
      <c r="D20" s="65" t="s">
        <v>400</v>
      </c>
      <c r="E20" s="62">
        <v>1</v>
      </c>
      <c r="F20" s="60">
        <v>0.632</v>
      </c>
      <c r="G20" s="60">
        <v>0.632</v>
      </c>
      <c r="H20" s="71"/>
      <c r="I20" s="71"/>
      <c r="J20" s="71"/>
      <c r="K20" s="71"/>
      <c r="L20" s="60">
        <v>0.632</v>
      </c>
      <c r="M20" s="60"/>
      <c r="N20" s="60"/>
      <c r="O20" s="60"/>
      <c r="P20" s="60"/>
      <c r="Q20" s="60">
        <v>0.632</v>
      </c>
    </row>
    <row customHeight="1" ht="20.25">
      <c r="A21" s="70" t="s">
        <v>224</v>
      </c>
      <c r="B21" s="2"/>
      <c r="C21" s="2"/>
      <c r="D21" s="2"/>
      <c r="E21" s="2"/>
      <c r="F21" s="60">
        <v>0.2</v>
      </c>
      <c r="G21" s="60">
        <v>0.2</v>
      </c>
      <c r="H21" s="60">
        <v>0.2</v>
      </c>
      <c r="I21" s="60"/>
      <c r="J21" s="71"/>
      <c r="K21" s="71"/>
      <c r="L21" s="60"/>
      <c r="M21" s="60"/>
      <c r="N21" s="60"/>
      <c r="O21" s="60"/>
      <c r="P21" s="60"/>
      <c r="Q21" s="60"/>
    </row>
    <row customHeight="1" ht="20.25">
      <c r="A22" s="2"/>
      <c r="B22" s="2" t="s">
        <v>449</v>
      </c>
      <c r="C22" s="2" t="str">
        <f>"C22990000"&amp;"  "&amp;"其他会议、展览、住宿和餐饮服务"</f>
        <v>C22990000  其他会议、展览、住宿和餐饮服务</v>
      </c>
      <c r="D22" s="65" t="s">
        <v>400</v>
      </c>
      <c r="E22" s="62">
        <v>1</v>
      </c>
      <c r="F22" s="60">
        <v>0.2</v>
      </c>
      <c r="G22" s="60">
        <v>0.2</v>
      </c>
      <c r="H22" s="71">
        <v>0.2</v>
      </c>
      <c r="I22" s="71"/>
      <c r="J22" s="71"/>
      <c r="K22" s="71"/>
      <c r="L22" s="60"/>
      <c r="M22" s="60"/>
      <c r="N22" s="60"/>
      <c r="O22" s="60"/>
      <c r="P22" s="60"/>
      <c r="Q22" s="60"/>
    </row>
    <row customHeight="1" ht="20.25">
      <c r="A23" s="70" t="s">
        <v>213</v>
      </c>
      <c r="B23" s="2"/>
      <c r="C23" s="2"/>
      <c r="D23" s="2"/>
      <c r="E23" s="2"/>
      <c r="F23" s="60">
        <v>2</v>
      </c>
      <c r="G23" s="60">
        <v>2</v>
      </c>
      <c r="H23" s="60">
        <v>2</v>
      </c>
      <c r="I23" s="60"/>
      <c r="J23" s="71"/>
      <c r="K23" s="71"/>
      <c r="L23" s="60"/>
      <c r="M23" s="60"/>
      <c r="N23" s="60"/>
      <c r="O23" s="60"/>
      <c r="P23" s="60"/>
      <c r="Q23" s="60"/>
    </row>
    <row customHeight="1" ht="20.25">
      <c r="A24" s="2"/>
      <c r="B24" s="2" t="s">
        <v>451</v>
      </c>
      <c r="C24" s="2" t="str">
        <f t="shared" si="1"/>
        <v>C1804010201  机动车保险服务</v>
      </c>
      <c r="D24" s="65" t="s">
        <v>400</v>
      </c>
      <c r="E24" s="62">
        <v>1</v>
      </c>
      <c r="F24" s="60">
        <v>1</v>
      </c>
      <c r="G24" s="60">
        <v>1</v>
      </c>
      <c r="H24" s="71">
        <v>1</v>
      </c>
      <c r="I24" s="71"/>
      <c r="J24" s="71"/>
      <c r="K24" s="71"/>
      <c r="L24" s="60"/>
      <c r="M24" s="60"/>
      <c r="N24" s="60"/>
      <c r="O24" s="60"/>
      <c r="P24" s="60"/>
      <c r="Q24" s="60"/>
    </row>
    <row customHeight="1" ht="20.25">
      <c r="A25" s="2"/>
      <c r="B25" s="2" t="s">
        <v>452</v>
      </c>
      <c r="C25" s="2" t="str">
        <f t="shared" si="2"/>
        <v>C23120302  车辆加油、添加燃料服务</v>
      </c>
      <c r="D25" s="65" t="s">
        <v>400</v>
      </c>
      <c r="E25" s="62">
        <v>1</v>
      </c>
      <c r="F25" s="60">
        <v>1</v>
      </c>
      <c r="G25" s="60">
        <v>1</v>
      </c>
      <c r="H25" s="71">
        <v>1</v>
      </c>
      <c r="I25" s="71"/>
      <c r="J25" s="71"/>
      <c r="K25" s="71"/>
      <c r="L25" s="60"/>
      <c r="M25" s="60"/>
      <c r="N25" s="60"/>
      <c r="O25" s="60"/>
      <c r="P25" s="60"/>
      <c r="Q25" s="60"/>
    </row>
    <row customHeight="1" ht="20.25">
      <c r="A26" s="62" t="s">
        <v>36</v>
      </c>
      <c r="B26" s="62"/>
      <c r="C26" s="62"/>
      <c r="D26" s="65"/>
      <c r="E26" s="65"/>
      <c r="F26" s="60">
        <v>14.43</v>
      </c>
      <c r="G26" s="60">
        <v>14.43</v>
      </c>
      <c r="H26" s="60">
        <v>2.2</v>
      </c>
      <c r="I26" s="60"/>
      <c r="J26" s="60"/>
      <c r="K26" s="60"/>
      <c r="L26" s="60">
        <v>12.23</v>
      </c>
      <c r="M26" s="60"/>
      <c r="N26" s="60"/>
      <c r="O26" s="60"/>
      <c r="P26" s="60"/>
      <c r="Q26" s="60">
        <v>12.23</v>
      </c>
    </row>
  </sheetData>
  <mergeCells count="17">
    <mergeCell ref="A2:M2"/>
    <mergeCell ref="G6:G7"/>
    <mergeCell ref="I6:I7"/>
    <mergeCell ref="J6:J7"/>
    <mergeCell ref="K6:K7"/>
    <mergeCell ref="A4:M4"/>
    <mergeCell ref="A5:A7"/>
    <mergeCell ref="B5:B7"/>
    <mergeCell ref="C5:C7"/>
    <mergeCell ref="D5:D7"/>
    <mergeCell ref="E5:E7"/>
    <mergeCell ref="F5:F7"/>
    <mergeCell ref="H6:H7"/>
    <mergeCell ref="L6:Q6"/>
    <mergeCell ref="G5:Q5"/>
    <mergeCell ref="A26:E26"/>
    <mergeCell ref="A3:Q3"/>
  </mergeCells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23C81DB-FDF5-FDDD-B54D-CC88310CE5A2}" mc:Ignorable="x14ac xr xr2 xr3">
  <sheetPr>
    <outlinePr summaryRight="0"/>
  </sheetPr>
  <dimension ref="A1:Q11"/>
  <sheetViews>
    <sheetView topLeftCell="A1" showZeros="0" workbookViewId="0" tabSelected="1">
      <pane ySplit="1" topLeftCell="A2" activePane="bottomLeft" state="frozen"/>
      <selection pane="bottomLeft" activeCell="A1" sqref="A1"/>
    </sheetView>
  </sheetViews>
  <sheetFormatPr defaultColWidth="8.8515625" customHeight="1" defaultRowHeight="15"/>
  <cols>
    <col min="1" max="1" width="35.1328125" customWidth="1"/>
    <col min="2" max="2" width="28.28125" customWidth="1"/>
    <col min="3" max="6" width="28.4140625" customWidth="1"/>
    <col min="7" max="7" width="16.28125" customWidth="1"/>
    <col min="8" max="12" width="16.4140625" customWidth="1"/>
    <col min="13" max="17" width="16.28125" customWidth="1"/>
  </cols>
  <sheetData>
    <row customHeight="1" ht="1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customHeight="1" ht="1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 t="s">
        <v>453</v>
      </c>
    </row>
    <row customHeight="1" ht="45">
      <c r="A3" s="56" t="s">
        <v>454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customHeight="1" ht="20.25">
      <c r="A4" s="57" t="str">
        <f>"单位名称："&amp;"全部"</f>
        <v>单位名称：全部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5"/>
      <c r="M4" s="55"/>
      <c r="N4" s="55"/>
      <c r="O4" s="55"/>
      <c r="P4" s="55"/>
      <c r="Q4" s="55" t="s">
        <v>33</v>
      </c>
    </row>
    <row customHeight="1" ht="27.16666030883789">
      <c r="A5" s="58" t="s">
        <v>417</v>
      </c>
      <c r="B5" s="58" t="s">
        <v>455</v>
      </c>
      <c r="C5" s="58" t="s">
        <v>456</v>
      </c>
      <c r="D5" s="58" t="s">
        <v>457</v>
      </c>
      <c r="E5" s="58" t="s">
        <v>458</v>
      </c>
      <c r="F5" s="58" t="s">
        <v>459</v>
      </c>
      <c r="G5" s="58" t="s">
        <v>178</v>
      </c>
      <c r="H5" s="58"/>
      <c r="I5" s="58"/>
      <c r="J5" s="58"/>
      <c r="K5" s="58"/>
      <c r="L5" s="58"/>
      <c r="M5" s="58"/>
      <c r="N5" s="58"/>
      <c r="O5" s="58"/>
      <c r="P5" s="58"/>
      <c r="Q5" s="58"/>
    </row>
    <row customHeight="1" ht="23.41666030883789">
      <c r="A6" s="58" t="s">
        <v>423</v>
      </c>
      <c r="B6" s="58"/>
      <c r="C6" s="58" t="s">
        <v>456</v>
      </c>
      <c r="D6" s="58" t="s">
        <v>457</v>
      </c>
      <c r="E6" s="58" t="s">
        <v>458</v>
      </c>
      <c r="F6" s="58" t="s">
        <v>460</v>
      </c>
      <c r="G6" s="58" t="s">
        <v>36</v>
      </c>
      <c r="H6" s="58" t="s">
        <v>39</v>
      </c>
      <c r="I6" s="58" t="s">
        <v>424</v>
      </c>
      <c r="J6" s="58" t="s">
        <v>425</v>
      </c>
      <c r="K6" s="58" t="s">
        <v>42</v>
      </c>
      <c r="L6" s="58" t="s">
        <v>43</v>
      </c>
      <c r="M6" s="58"/>
      <c r="N6" s="58"/>
      <c r="O6" s="58"/>
      <c r="P6" s="58"/>
      <c r="Q6" s="58"/>
    </row>
    <row customHeight="1" ht="28.66666030883789">
      <c r="A7" s="58"/>
      <c r="B7" s="58"/>
      <c r="C7" s="58"/>
      <c r="D7" s="58"/>
      <c r="E7" s="58"/>
      <c r="F7" s="58"/>
      <c r="G7" s="58"/>
      <c r="H7" s="58" t="s">
        <v>38</v>
      </c>
      <c r="I7" s="58"/>
      <c r="J7" s="58"/>
      <c r="K7" s="58"/>
      <c r="L7" s="58" t="s">
        <v>38</v>
      </c>
      <c r="M7" s="58" t="s">
        <v>44</v>
      </c>
      <c r="N7" s="58" t="s">
        <v>45</v>
      </c>
      <c r="O7" s="72" t="s">
        <v>46</v>
      </c>
      <c r="P7" s="72" t="s">
        <v>47</v>
      </c>
      <c r="Q7" s="72" t="s">
        <v>48</v>
      </c>
    </row>
    <row customHeight="1" ht="20.25">
      <c r="A8" s="59">
        <v>1</v>
      </c>
      <c r="B8" s="59">
        <v>2</v>
      </c>
      <c r="C8" s="59">
        <v>3</v>
      </c>
      <c r="D8" s="59">
        <v>4</v>
      </c>
      <c r="E8" s="59">
        <v>5</v>
      </c>
      <c r="F8" s="59">
        <v>6</v>
      </c>
      <c r="G8" s="59">
        <v>7</v>
      </c>
      <c r="H8" s="59">
        <v>8</v>
      </c>
      <c r="I8" s="59">
        <v>9</v>
      </c>
      <c r="J8" s="59">
        <v>10</v>
      </c>
      <c r="K8" s="59">
        <v>11</v>
      </c>
      <c r="L8" s="59">
        <v>12</v>
      </c>
      <c r="M8" s="59">
        <v>13</v>
      </c>
      <c r="N8" s="59">
        <v>14</v>
      </c>
      <c r="O8" s="59">
        <v>15</v>
      </c>
      <c r="P8" s="59">
        <v>16</v>
      </c>
      <c r="Q8" s="59">
        <v>17</v>
      </c>
    </row>
    <row customHeight="1" ht="20.25">
      <c r="A9" s="2"/>
      <c r="B9" s="2"/>
      <c r="C9" s="2"/>
      <c r="D9" s="62"/>
      <c r="E9" s="62"/>
      <c r="F9" s="60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</row>
    <row customHeight="1" ht="20.25">
      <c r="A10" s="2"/>
      <c r="B10" s="2"/>
      <c r="C10" s="2"/>
      <c r="D10" s="2"/>
      <c r="E10" s="2"/>
      <c r="F10" s="2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</row>
    <row customHeight="1" ht="20.25">
      <c r="A11" s="62" t="s">
        <v>36</v>
      </c>
      <c r="B11" s="62"/>
      <c r="C11" s="62"/>
      <c r="D11" s="62"/>
      <c r="E11" s="62"/>
      <c r="F11" s="62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</row>
  </sheetData>
  <mergeCells count="17">
    <mergeCell ref="A2:L2"/>
    <mergeCell ref="G6:G7"/>
    <mergeCell ref="I6:I7"/>
    <mergeCell ref="J6:J7"/>
    <mergeCell ref="K6:K7"/>
    <mergeCell ref="A4:K4"/>
    <mergeCell ref="A5:A7"/>
    <mergeCell ref="C5:C7"/>
    <mergeCell ref="D5:D7"/>
    <mergeCell ref="E5:E7"/>
    <mergeCell ref="F5:F7"/>
    <mergeCell ref="H6:H7"/>
    <mergeCell ref="L6:Q6"/>
    <mergeCell ref="G5:Q5"/>
    <mergeCell ref="B5:B7"/>
    <mergeCell ref="A3:Q3"/>
    <mergeCell ref="A11:F11"/>
  </mergeCells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DF43565-09C1-A10E-BC89-31248B186FED}" mc:Ignorable="x14ac xr xr2 xr3">
  <sheetPr>
    <outlinePr summaryRight="0"/>
  </sheetPr>
  <dimension ref="A1:N9"/>
  <sheetViews>
    <sheetView topLeftCell="A1" showZeros="0" workbookViewId="0" tabSelected="1">
      <pane ySplit="1" topLeftCell="A2" activePane="bottomLeft" state="frozen"/>
      <selection pane="bottomLeft" activeCell="A1" sqref="A1"/>
    </sheetView>
  </sheetViews>
  <sheetFormatPr defaultColWidth="8.8515625" customHeight="1" defaultRowHeight="15"/>
  <cols>
    <col min="1" max="1" width="37.140625" customWidth="1"/>
    <col min="2" max="14" width="17.140625" customWidth="1"/>
  </cols>
  <sheetData>
    <row customHeight="1" ht="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customHeight="1" ht="24.16666030883789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5" t="s">
        <v>461</v>
      </c>
    </row>
    <row customHeight="1" ht="45.16666030883789">
      <c r="A3" s="73" t="s">
        <v>462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customHeight="1" ht="18.75">
      <c r="A4" s="57" t="str">
        <f>"单位名称："&amp;"全部"</f>
        <v>单位名称：全部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5" t="s">
        <v>33</v>
      </c>
    </row>
    <row customHeight="1" ht="22.5">
      <c r="A5" s="74" t="s">
        <v>463</v>
      </c>
      <c r="B5" s="74" t="s">
        <v>178</v>
      </c>
      <c r="C5" s="74"/>
      <c r="D5" s="74"/>
      <c r="E5" s="74" t="s">
        <v>464</v>
      </c>
      <c r="F5" s="74"/>
      <c r="G5" s="74"/>
      <c r="H5" s="74"/>
      <c r="I5" s="74"/>
      <c r="J5" s="74"/>
      <c r="K5" s="74"/>
      <c r="L5" s="74"/>
      <c r="M5" s="74"/>
      <c r="N5" s="74"/>
    </row>
    <row customHeight="1" ht="22.5">
      <c r="A6" s="74"/>
      <c r="B6" s="74" t="s">
        <v>36</v>
      </c>
      <c r="C6" s="74" t="s">
        <v>39</v>
      </c>
      <c r="D6" s="74" t="s">
        <v>424</v>
      </c>
      <c r="E6" s="74" t="s">
        <v>465</v>
      </c>
      <c r="F6" s="74" t="s">
        <v>466</v>
      </c>
      <c r="G6" s="74" t="s">
        <v>467</v>
      </c>
      <c r="H6" s="74" t="s">
        <v>468</v>
      </c>
      <c r="I6" s="74" t="s">
        <v>469</v>
      </c>
      <c r="J6" s="74" t="s">
        <v>470</v>
      </c>
      <c r="K6" s="74" t="s">
        <v>471</v>
      </c>
      <c r="L6" s="74" t="s">
        <v>472</v>
      </c>
      <c r="M6" s="74" t="s">
        <v>473</v>
      </c>
      <c r="N6" s="74" t="s">
        <v>474</v>
      </c>
    </row>
    <row customHeight="1" ht="18.7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customHeight="1" ht="18.7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customHeight="1" ht="18.75">
      <c r="A9" s="62" t="s">
        <v>36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</sheetData>
  <mergeCells count="5">
    <mergeCell ref="A3:N3"/>
    <mergeCell ref="A4:C4"/>
    <mergeCell ref="B5:D5"/>
    <mergeCell ref="E5:N5"/>
    <mergeCell ref="A5:A6"/>
  </mergeCells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A703CAF-874F-95AE-C10A-B1193A93677B}" mc:Ignorable="x14ac xr xr2 xr3">
  <sheetPr>
    <outlinePr summaryRight="0"/>
  </sheetPr>
  <dimension ref="A1:J8"/>
  <sheetViews>
    <sheetView topLeftCell="A1" showZeros="0" workbookViewId="0" tabSelected="1">
      <pane ySplit="1" topLeftCell="A2" activePane="bottomLeft" state="frozen"/>
      <selection pane="bottomLeft" activeCell="A1" sqref="A1"/>
    </sheetView>
  </sheetViews>
  <sheetFormatPr defaultColWidth="8.8515625" customHeight="1" defaultRowHeight="15"/>
  <cols>
    <col min="1" max="10" width="28.57421875" customWidth="1"/>
  </cols>
  <sheetData>
    <row customHeight="1" ht="15">
      <c r="A1" s="8"/>
      <c r="B1" s="8"/>
      <c r="C1" s="8"/>
      <c r="D1" s="8"/>
      <c r="E1" s="8"/>
      <c r="F1" s="8"/>
      <c r="G1" s="8"/>
      <c r="H1" s="8"/>
      <c r="I1" s="8"/>
      <c r="J1" s="8"/>
    </row>
    <row customHeight="1" ht="18.75">
      <c r="A2" s="57"/>
      <c r="B2" s="57"/>
      <c r="C2" s="57"/>
      <c r="D2" s="57"/>
      <c r="E2" s="57"/>
      <c r="F2" s="57"/>
      <c r="G2" s="57"/>
      <c r="H2" s="57"/>
      <c r="I2" s="57"/>
      <c r="J2" s="55" t="s">
        <v>475</v>
      </c>
    </row>
    <row customHeight="1" ht="52.04999542236328">
      <c r="A3" s="73" t="s">
        <v>476</v>
      </c>
      <c r="B3" s="75"/>
      <c r="C3" s="75"/>
      <c r="D3" s="75"/>
      <c r="E3" s="75"/>
      <c r="F3" s="75"/>
      <c r="G3" s="75"/>
      <c r="H3" s="75"/>
      <c r="I3" s="75"/>
      <c r="J3" s="75"/>
    </row>
    <row customHeight="1" ht="21.29999542236328">
      <c r="A4" s="57" t="str">
        <f>"单位名称："&amp;"全部"</f>
        <v>单位名称：全部</v>
      </c>
      <c r="B4" s="57"/>
      <c r="C4" s="57"/>
      <c r="D4" s="76"/>
      <c r="E4" s="76"/>
      <c r="F4" s="76"/>
      <c r="G4" s="76"/>
      <c r="H4" s="76"/>
      <c r="I4" s="76"/>
      <c r="J4" s="76"/>
    </row>
    <row customHeight="1" ht="27.16666030883789">
      <c r="A5" s="68" t="s">
        <v>308</v>
      </c>
      <c r="B5" s="68" t="s">
        <v>309</v>
      </c>
      <c r="C5" s="68" t="s">
        <v>310</v>
      </c>
      <c r="D5" s="68" t="s">
        <v>311</v>
      </c>
      <c r="E5" s="68" t="s">
        <v>312</v>
      </c>
      <c r="F5" s="68" t="s">
        <v>313</v>
      </c>
      <c r="G5" s="68" t="s">
        <v>314</v>
      </c>
      <c r="H5" s="68" t="s">
        <v>315</v>
      </c>
      <c r="I5" s="68" t="s">
        <v>316</v>
      </c>
      <c r="J5" s="68" t="s">
        <v>317</v>
      </c>
    </row>
    <row customHeight="1" ht="18.75">
      <c r="A6" s="68" t="s">
        <v>49</v>
      </c>
      <c r="B6" s="68" t="s">
        <v>50</v>
      </c>
      <c r="C6" s="68" t="s">
        <v>51</v>
      </c>
      <c r="D6" s="68" t="s">
        <v>52</v>
      </c>
      <c r="E6" s="68" t="s">
        <v>53</v>
      </c>
      <c r="F6" s="68" t="s">
        <v>54</v>
      </c>
      <c r="G6" s="68" t="s">
        <v>55</v>
      </c>
      <c r="H6" s="68" t="s">
        <v>56</v>
      </c>
      <c r="I6" s="68" t="s">
        <v>57</v>
      </c>
      <c r="J6" s="68" t="s">
        <v>78</v>
      </c>
    </row>
    <row customHeight="1" ht="18.75">
      <c r="A7" s="2"/>
      <c r="B7" s="2"/>
      <c r="C7" s="2"/>
      <c r="D7" s="2"/>
      <c r="E7" s="2"/>
      <c r="F7" s="2"/>
      <c r="G7" s="2"/>
      <c r="H7" s="2"/>
      <c r="I7" s="2"/>
      <c r="J7" s="2"/>
    </row>
    <row customHeight="1" ht="18.75">
      <c r="A8" s="2"/>
      <c r="B8" s="2"/>
      <c r="C8" s="2"/>
      <c r="D8" s="2"/>
      <c r="E8" s="2"/>
      <c r="F8" s="2"/>
      <c r="G8" s="2"/>
      <c r="H8" s="2"/>
      <c r="I8" s="2"/>
      <c r="J8" s="2"/>
    </row>
  </sheetData>
  <mergeCells count="2">
    <mergeCell ref="A3:J3"/>
    <mergeCell ref="A4:C4"/>
  </mergeCells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20B91E3-5C48-44AF-E056-F4157B0E0BEF}" mc:Ignorable="x14ac xr xr2 xr3">
  <sheetPr>
    <outlinePr summaryRight="0"/>
  </sheetPr>
  <dimension ref="A1:H8"/>
  <sheetViews>
    <sheetView topLeftCell="A1" showZeros="0" workbookViewId="0" tabSelected="1">
      <pane ySplit="1" topLeftCell="A2" activePane="bottomLeft" state="frozen"/>
      <selection pane="bottomLeft" activeCell="A1" sqref="A1 A1 A1 A1 A1 A1 A1"/>
    </sheetView>
  </sheetViews>
  <sheetFormatPr defaultColWidth="8.8515625" customHeight="1" defaultRowHeight="15"/>
  <cols>
    <col min="1" max="8" width="28.57421875" customWidth="1"/>
  </cols>
  <sheetData>
    <row customHeight="1" ht="15">
      <c r="A1" s="8"/>
      <c r="B1" s="8"/>
      <c r="C1" s="8"/>
      <c r="D1" s="8"/>
      <c r="E1" s="8"/>
      <c r="F1" s="8"/>
      <c r="G1" s="8"/>
      <c r="H1" s="8"/>
    </row>
    <row customHeight="1" ht="18.75">
      <c r="A2" s="57"/>
      <c r="B2" s="57"/>
      <c r="C2" s="57"/>
      <c r="D2" s="57"/>
      <c r="E2" s="57"/>
      <c r="F2" s="57"/>
      <c r="G2" s="57"/>
      <c r="H2" s="55" t="s">
        <v>477</v>
      </c>
    </row>
    <row customHeight="1" ht="41.41666030883789">
      <c r="A3" s="77" t="s">
        <v>478</v>
      </c>
      <c r="B3" s="77"/>
      <c r="C3" s="77"/>
      <c r="D3" s="77"/>
      <c r="E3" s="77"/>
      <c r="F3" s="77"/>
      <c r="G3" s="77"/>
      <c r="H3" s="77"/>
    </row>
    <row customHeight="1" ht="18.75">
      <c r="A4" s="57" t="str">
        <f>"单位名称："&amp;"全部"</f>
        <v>单位名称：全部</v>
      </c>
      <c r="B4" s="57"/>
      <c r="C4" s="57"/>
      <c r="D4" s="57"/>
      <c r="E4" s="57"/>
      <c r="F4" s="57"/>
      <c r="G4" s="57"/>
      <c r="H4" s="57"/>
    </row>
    <row customHeight="1" ht="18.75">
      <c r="A5" s="68" t="s">
        <v>413</v>
      </c>
      <c r="B5" s="68" t="s">
        <v>479</v>
      </c>
      <c r="C5" s="68" t="s">
        <v>480</v>
      </c>
      <c r="D5" s="68" t="s">
        <v>481</v>
      </c>
      <c r="E5" s="68" t="s">
        <v>420</v>
      </c>
      <c r="F5" s="68" t="s">
        <v>482</v>
      </c>
      <c r="G5" s="68"/>
      <c r="H5" s="68"/>
    </row>
    <row customHeight="1" ht="18.75">
      <c r="A6" s="68"/>
      <c r="B6" s="68"/>
      <c r="C6" s="68"/>
      <c r="D6" s="68"/>
      <c r="E6" s="68"/>
      <c r="F6" s="68" t="s">
        <v>421</v>
      </c>
      <c r="G6" s="68" t="s">
        <v>483</v>
      </c>
      <c r="H6" s="68" t="s">
        <v>484</v>
      </c>
    </row>
    <row customHeight="1" ht="18.75">
      <c r="A7" s="68" t="s">
        <v>49</v>
      </c>
      <c r="B7" s="68" t="s">
        <v>50</v>
      </c>
      <c r="C7" s="68" t="s">
        <v>51</v>
      </c>
      <c r="D7" s="68" t="s">
        <v>52</v>
      </c>
      <c r="E7" s="68" t="s">
        <v>53</v>
      </c>
      <c r="F7" s="68" t="s">
        <v>54</v>
      </c>
      <c r="G7" s="68" t="s">
        <v>55</v>
      </c>
      <c r="H7" s="68" t="s">
        <v>56</v>
      </c>
    </row>
    <row customHeight="1" ht="18.75">
      <c r="A8" s="2"/>
      <c r="B8" s="2"/>
      <c r="C8" s="2"/>
      <c r="D8" s="2"/>
      <c r="E8" s="62"/>
      <c r="F8" s="62"/>
      <c r="G8" s="1"/>
      <c r="H8" s="1"/>
    </row>
  </sheetData>
  <mergeCells count="8">
    <mergeCell ref="A4:C4"/>
    <mergeCell ref="A3:H3"/>
    <mergeCell ref="A5:A6"/>
    <mergeCell ref="B5:B6"/>
    <mergeCell ref="C5:C6"/>
    <mergeCell ref="D5:D6"/>
    <mergeCell ref="E5:E6"/>
    <mergeCell ref="F5:H5"/>
  </mergeCells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9D73B65-9436-F512-B878-EB97C74139F5}" mc:Ignorable="x14ac xr xr2 xr3">
  <sheetPr>
    <outlinePr summaryRight="0"/>
  </sheetPr>
  <dimension ref="A1:K11"/>
  <sheetViews>
    <sheetView topLeftCell="A1" showZeros="0" workbookViewId="0" tabSelected="1">
      <pane ySplit="1" topLeftCell="A2" activePane="bottomLeft" state="frozen"/>
      <selection pane="bottomLeft" activeCell="A1" sqref="A1"/>
    </sheetView>
  </sheetViews>
  <sheetFormatPr defaultColWidth="8.8515625" customHeight="1" defaultRowHeight="15"/>
  <cols>
    <col min="1" max="1" width="21.421875" customWidth="1"/>
    <col min="2" max="3" width="35.7109375" customWidth="1"/>
    <col min="4" max="4" width="17.140625" customWidth="1"/>
    <col min="5" max="5" width="28.57421875" customWidth="1"/>
    <col min="6" max="6" width="17.140625" customWidth="1"/>
    <col min="7" max="7" width="28.57421875" customWidth="1"/>
    <col min="8" max="11" width="14.28125" customWidth="1"/>
  </cols>
  <sheetData>
    <row customHeight="1" ht="15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customHeight="1" ht="18.75">
      <c r="A2" s="9"/>
      <c r="B2" s="9"/>
      <c r="C2" s="9"/>
      <c r="D2" s="9"/>
      <c r="E2" s="9"/>
      <c r="F2" s="9"/>
      <c r="G2" s="9"/>
      <c r="H2" s="21"/>
      <c r="I2" s="21"/>
      <c r="J2" s="21"/>
      <c r="K2" s="21" t="s">
        <v>485</v>
      </c>
    </row>
    <row customHeight="1" ht="45">
      <c r="A3" s="11" t="s">
        <v>486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customHeight="1" ht="18.75">
      <c r="A4" s="12" t="str">
        <f>"单位名称："&amp;"全部"</f>
        <v>单位名称：全部</v>
      </c>
      <c r="B4" s="12"/>
      <c r="C4" s="12"/>
      <c r="D4" s="12"/>
      <c r="E4" s="12"/>
      <c r="F4" s="12"/>
      <c r="G4" s="12"/>
      <c r="H4" s="10"/>
      <c r="I4" s="10"/>
      <c r="J4" s="10"/>
      <c r="K4" s="10" t="s">
        <v>33</v>
      </c>
    </row>
    <row customHeight="1" ht="18.75">
      <c r="A5" s="23" t="s">
        <v>280</v>
      </c>
      <c r="B5" s="23" t="s">
        <v>173</v>
      </c>
      <c r="C5" s="23" t="s">
        <v>171</v>
      </c>
      <c r="D5" s="23" t="s">
        <v>174</v>
      </c>
      <c r="E5" s="23" t="s">
        <v>175</v>
      </c>
      <c r="F5" s="23" t="s">
        <v>487</v>
      </c>
      <c r="G5" s="23" t="s">
        <v>488</v>
      </c>
      <c r="H5" s="23" t="s">
        <v>36</v>
      </c>
      <c r="I5" s="23" t="s">
        <v>489</v>
      </c>
      <c r="J5" s="23"/>
      <c r="K5" s="23"/>
    </row>
    <row customHeight="1" ht="18.75">
      <c r="A6" s="23"/>
      <c r="B6" s="23"/>
      <c r="C6" s="23"/>
      <c r="D6" s="23"/>
      <c r="E6" s="23"/>
      <c r="F6" s="23"/>
      <c r="G6" s="23"/>
      <c r="H6" s="23"/>
      <c r="I6" s="23" t="s">
        <v>39</v>
      </c>
      <c r="J6" s="23" t="s">
        <v>40</v>
      </c>
      <c r="K6" s="23" t="s">
        <v>41</v>
      </c>
    </row>
    <row customHeight="1" ht="22.66666030883789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customHeight="1" ht="18.75">
      <c r="A8" s="30" t="s">
        <v>49</v>
      </c>
      <c r="B8" s="30">
        <v>2</v>
      </c>
      <c r="C8" s="30">
        <v>3</v>
      </c>
      <c r="D8" s="30">
        <v>4</v>
      </c>
      <c r="E8" s="30">
        <v>5</v>
      </c>
      <c r="F8" s="30">
        <v>6</v>
      </c>
      <c r="G8" s="30">
        <v>7</v>
      </c>
      <c r="H8" s="30">
        <v>8</v>
      </c>
      <c r="I8" s="30">
        <v>9</v>
      </c>
      <c r="J8" s="30">
        <v>10</v>
      </c>
      <c r="K8" s="30">
        <v>11</v>
      </c>
    </row>
    <row customHeight="1" ht="20.25">
      <c r="A9" s="15"/>
      <c r="B9" s="31"/>
      <c r="C9" s="15"/>
      <c r="D9" s="15"/>
      <c r="E9" s="15"/>
      <c r="F9" s="15"/>
      <c r="G9" s="15"/>
      <c r="H9" s="1"/>
      <c r="I9" s="1"/>
      <c r="J9" s="1"/>
      <c r="K9" s="1"/>
    </row>
    <row customHeight="1" ht="20.25">
      <c r="A10" s="15"/>
      <c r="B10" s="31"/>
      <c r="C10" s="15"/>
      <c r="D10" s="15"/>
      <c r="E10" s="15"/>
      <c r="F10" s="15"/>
      <c r="G10" s="15"/>
      <c r="H10" s="1"/>
      <c r="I10" s="1"/>
      <c r="J10" s="1"/>
      <c r="K10" s="1"/>
    </row>
    <row customHeight="1" ht="20.25">
      <c r="A11" s="78" t="s">
        <v>36</v>
      </c>
      <c r="B11" s="78"/>
      <c r="C11" s="78"/>
      <c r="D11" s="78"/>
      <c r="E11" s="78"/>
      <c r="F11" s="78"/>
      <c r="G11" s="78"/>
      <c r="H11" s="1"/>
      <c r="I11" s="1"/>
      <c r="J11" s="1"/>
      <c r="K11" s="1"/>
    </row>
  </sheetData>
  <mergeCells count="15">
    <mergeCell ref="A4:G4"/>
    <mergeCell ref="I6:I7"/>
    <mergeCell ref="J6:J7"/>
    <mergeCell ref="K6:K7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A3:K3"/>
  </mergeCells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8716A29-88AB-535D-C488-D17175969B5A}" mc:Ignorable="x14ac xr xr2 xr3">
  <sheetPr>
    <outlinePr summaryRight="0"/>
  </sheetPr>
  <dimension ref="A1:G16"/>
  <sheetViews>
    <sheetView topLeftCell="A1" showZeros="0" workbookViewId="0" tabSelected="1">
      <pane ySplit="1" topLeftCell="A2" activePane="bottomLeft" state="frozen"/>
      <selection pane="bottomLeft" activeCell="A1" sqref="A1"/>
    </sheetView>
  </sheetViews>
  <sheetFormatPr defaultColWidth="8.8515625" customHeight="1" defaultRowHeight="15"/>
  <cols>
    <col min="1" max="1" width="35.7109375" customWidth="1"/>
    <col min="2" max="2" width="21.421875" customWidth="1"/>
    <col min="3" max="3" width="35.7109375" customWidth="1"/>
    <col min="4" max="4" width="21.421875" customWidth="1"/>
    <col min="5" max="7" width="17.140625" customWidth="1"/>
  </cols>
  <sheetData>
    <row customHeight="1" ht="15">
      <c r="A1" s="8"/>
      <c r="B1" s="8"/>
      <c r="C1" s="8"/>
      <c r="D1" s="8"/>
      <c r="E1" s="8"/>
      <c r="F1" s="8"/>
      <c r="G1" s="8"/>
    </row>
    <row customHeight="1" ht="18.75">
      <c r="A2" s="9"/>
      <c r="B2" s="9"/>
      <c r="C2" s="9"/>
      <c r="D2" s="9"/>
      <c r="E2" s="21"/>
      <c r="F2" s="21"/>
      <c r="G2" s="21" t="s">
        <v>490</v>
      </c>
    </row>
    <row customHeight="1" ht="45">
      <c r="A3" s="11" t="s">
        <v>491</v>
      </c>
      <c r="B3" s="11"/>
      <c r="C3" s="11"/>
      <c r="D3" s="11"/>
      <c r="E3" s="11"/>
      <c r="F3" s="11"/>
      <c r="G3" s="11"/>
    </row>
    <row customHeight="1" ht="24.16666030883789">
      <c r="A4" s="12" t="str">
        <f>"单位名称："&amp;"全部"</f>
        <v>单位名称：全部</v>
      </c>
      <c r="B4" s="12"/>
      <c r="C4" s="12"/>
      <c r="D4" s="12"/>
      <c r="E4" s="10"/>
      <c r="F4" s="10"/>
      <c r="G4" s="10" t="s">
        <v>33</v>
      </c>
    </row>
    <row customHeight="1" ht="18.75">
      <c r="A5" s="79" t="s">
        <v>171</v>
      </c>
      <c r="B5" s="79" t="s">
        <v>280</v>
      </c>
      <c r="C5" s="79" t="s">
        <v>173</v>
      </c>
      <c r="D5" s="79" t="s">
        <v>492</v>
      </c>
      <c r="E5" s="79" t="s">
        <v>39</v>
      </c>
      <c r="F5" s="79"/>
      <c r="G5" s="79"/>
    </row>
    <row customHeight="1" ht="18.75">
      <c r="A6" s="79"/>
      <c r="B6" s="79"/>
      <c r="C6" s="79"/>
      <c r="D6" s="79"/>
      <c r="E6" s="79">
        <v>2025</v>
      </c>
      <c r="F6" s="79">
        <v>2026</v>
      </c>
      <c r="G6" s="79">
        <v>2027</v>
      </c>
    </row>
    <row customHeight="1" ht="22.66666030883789">
      <c r="A7" s="79"/>
      <c r="B7" s="79"/>
      <c r="C7" s="79"/>
      <c r="D7" s="79"/>
      <c r="E7" s="79"/>
      <c r="F7" s="79"/>
      <c r="G7" s="79"/>
    </row>
    <row customHeight="1" ht="18.75">
      <c r="A8" s="14" t="s">
        <v>49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</row>
    <row customHeight="1" ht="20.25">
      <c r="A9" s="50" t="s">
        <v>59</v>
      </c>
      <c r="B9" s="50" t="s">
        <v>284</v>
      </c>
      <c r="C9" s="51" t="s">
        <v>283</v>
      </c>
      <c r="D9" s="50" t="s">
        <v>493</v>
      </c>
      <c r="E9" s="53">
        <v>39.3</v>
      </c>
      <c r="F9" s="53">
        <v>39.3</v>
      </c>
      <c r="G9" s="53"/>
    </row>
    <row customHeight="1" ht="20.25">
      <c r="A10" s="50" t="s">
        <v>59</v>
      </c>
      <c r="B10" s="50" t="s">
        <v>284</v>
      </c>
      <c r="C10" s="51" t="s">
        <v>286</v>
      </c>
      <c r="D10" s="50" t="s">
        <v>493</v>
      </c>
      <c r="E10" s="53">
        <v>4.99</v>
      </c>
      <c r="F10" s="53">
        <v>4.99</v>
      </c>
      <c r="G10" s="53"/>
    </row>
    <row customHeight="1" ht="20.25">
      <c r="A11" s="50" t="s">
        <v>59</v>
      </c>
      <c r="B11" s="50" t="s">
        <v>289</v>
      </c>
      <c r="C11" s="51" t="s">
        <v>288</v>
      </c>
      <c r="D11" s="50" t="s">
        <v>493</v>
      </c>
      <c r="E11" s="53">
        <v>30</v>
      </c>
      <c r="F11" s="53">
        <v>30</v>
      </c>
      <c r="G11" s="53"/>
    </row>
    <row customHeight="1" ht="20.25">
      <c r="A12" s="50" t="s">
        <v>59</v>
      </c>
      <c r="B12" s="50" t="s">
        <v>284</v>
      </c>
      <c r="C12" s="51" t="s">
        <v>293</v>
      </c>
      <c r="D12" s="50" t="s">
        <v>493</v>
      </c>
      <c r="E12" s="53"/>
      <c r="F12" s="53">
        <v>400</v>
      </c>
      <c r="G12" s="53"/>
    </row>
    <row customHeight="1" ht="20.25">
      <c r="A13" s="50" t="s">
        <v>59</v>
      </c>
      <c r="B13" s="50" t="s">
        <v>284</v>
      </c>
      <c r="C13" s="51" t="s">
        <v>295</v>
      </c>
      <c r="D13" s="50" t="s">
        <v>493</v>
      </c>
      <c r="E13" s="53">
        <v>48.48</v>
      </c>
      <c r="F13" s="53">
        <v>60.36</v>
      </c>
      <c r="G13" s="53"/>
    </row>
    <row customHeight="1" ht="20.25">
      <c r="A14" s="50" t="s">
        <v>59</v>
      </c>
      <c r="B14" s="50" t="s">
        <v>289</v>
      </c>
      <c r="C14" s="51" t="s">
        <v>297</v>
      </c>
      <c r="D14" s="50" t="s">
        <v>493</v>
      </c>
      <c r="E14" s="53"/>
      <c r="F14" s="53"/>
      <c r="G14" s="53"/>
    </row>
    <row customHeight="1" ht="20.25">
      <c r="A15" s="50" t="s">
        <v>59</v>
      </c>
      <c r="B15" s="50" t="s">
        <v>304</v>
      </c>
      <c r="C15" s="51" t="s">
        <v>303</v>
      </c>
      <c r="D15" s="50" t="s">
        <v>493</v>
      </c>
      <c r="E15" s="53">
        <v>1.6632</v>
      </c>
      <c r="F15" s="53">
        <v>0.7848</v>
      </c>
      <c r="G15" s="53"/>
    </row>
    <row customHeight="1" ht="20.25">
      <c r="A16" s="52" t="s">
        <v>36</v>
      </c>
      <c r="B16" s="52"/>
      <c r="C16" s="52"/>
      <c r="D16" s="52"/>
      <c r="E16" s="53">
        <v>124.4332</v>
      </c>
      <c r="F16" s="53">
        <v>535.4348</v>
      </c>
      <c r="G16" s="53"/>
    </row>
  </sheetData>
  <mergeCells count="11">
    <mergeCell ref="A4:D4"/>
    <mergeCell ref="E6:E7"/>
    <mergeCell ref="F6:F7"/>
    <mergeCell ref="G6:G7"/>
    <mergeCell ref="E5:G5"/>
    <mergeCell ref="A16:D16"/>
    <mergeCell ref="A5:A7"/>
    <mergeCell ref="B5:B7"/>
    <mergeCell ref="C5:C7"/>
    <mergeCell ref="D5:D7"/>
    <mergeCell ref="A3:G3"/>
  </mergeCells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6BD03AA-7FBF-5D8D-F153-5D8DDEA33568}" mc:Ignorable="x14ac xr xr2 xr3">
  <sheetPr>
    <outlinePr summaryRight="0"/>
  </sheetPr>
  <dimension ref="A1:T13"/>
  <sheetViews>
    <sheetView topLeftCell="A1" showZeros="0" workbookViewId="0" tabSelected="1">
      <pane ySplit="1" topLeftCell="A2" activePane="bottomLeft" state="frozen"/>
      <selection pane="bottomLeft" activeCell="A1" sqref="A1"/>
    </sheetView>
  </sheetViews>
  <sheetFormatPr defaultColWidth="8.8515625" customHeight="1" defaultRowHeight="15"/>
  <cols>
    <col min="1" max="1" width="25.2734375" customWidth="1"/>
    <col min="2" max="2" width="29.98046875" customWidth="1"/>
    <col min="3" max="20" width="17.140625" customWidth="1"/>
  </cols>
  <sheetData>
    <row customHeight="1" ht="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customHeight="1" ht="18.75">
      <c r="A2" s="9"/>
      <c r="B2" s="9"/>
      <c r="C2" s="9"/>
      <c r="D2" s="9"/>
      <c r="E2" s="9"/>
      <c r="F2" s="9"/>
      <c r="G2" s="9"/>
      <c r="H2" s="9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 t="s">
        <v>31</v>
      </c>
    </row>
    <row customHeight="1" ht="37.5">
      <c r="A3" s="11" t="s">
        <v>32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customHeight="1" ht="18.75">
      <c r="A4" s="12" t="str">
        <f>"单位名称："&amp;"全部"</f>
        <v>单位名称：全部</v>
      </c>
      <c r="B4" s="12"/>
      <c r="C4" s="12"/>
      <c r="D4" s="12"/>
      <c r="E4" s="22"/>
      <c r="F4" s="22"/>
      <c r="G4" s="22"/>
      <c r="H4" s="22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 t="s">
        <v>33</v>
      </c>
    </row>
    <row customHeight="1" ht="18.75">
      <c r="A5" s="23" t="s">
        <v>34</v>
      </c>
      <c r="B5" s="24" t="s">
        <v>35</v>
      </c>
      <c r="C5" s="24" t="s">
        <v>36</v>
      </c>
      <c r="D5" s="24" t="s">
        <v>37</v>
      </c>
      <c r="E5" s="24"/>
      <c r="F5" s="24"/>
      <c r="G5" s="24"/>
      <c r="H5" s="24"/>
      <c r="I5" s="24"/>
      <c r="J5" s="25"/>
      <c r="K5" s="25"/>
      <c r="L5" s="25"/>
      <c r="M5" s="25"/>
      <c r="N5" s="25"/>
      <c r="O5" s="24" t="s">
        <v>27</v>
      </c>
      <c r="P5" s="24"/>
      <c r="Q5" s="24"/>
      <c r="R5" s="24"/>
      <c r="S5" s="24"/>
      <c r="T5" s="24"/>
    </row>
    <row customHeight="1" ht="18.75">
      <c r="A6" s="23"/>
      <c r="B6" s="24"/>
      <c r="C6" s="24"/>
      <c r="D6" s="26" t="s">
        <v>38</v>
      </c>
      <c r="E6" s="26" t="s">
        <v>39</v>
      </c>
      <c r="F6" s="26" t="s">
        <v>40</v>
      </c>
      <c r="G6" s="26" t="s">
        <v>41</v>
      </c>
      <c r="H6" s="26" t="s">
        <v>42</v>
      </c>
      <c r="I6" s="27" t="s">
        <v>43</v>
      </c>
      <c r="J6" s="28"/>
      <c r="K6" s="28"/>
      <c r="L6" s="28"/>
      <c r="M6" s="28"/>
      <c r="N6" s="28"/>
      <c r="O6" s="27" t="s">
        <v>38</v>
      </c>
      <c r="P6" s="27" t="s">
        <v>39</v>
      </c>
      <c r="Q6" s="27" t="s">
        <v>40</v>
      </c>
      <c r="R6" s="27" t="s">
        <v>41</v>
      </c>
      <c r="S6" s="27" t="s">
        <v>42</v>
      </c>
      <c r="T6" s="27" t="s">
        <v>43</v>
      </c>
    </row>
    <row customHeight="1" ht="18.75">
      <c r="A7" s="23"/>
      <c r="B7" s="24"/>
      <c r="C7" s="24"/>
      <c r="D7" s="26"/>
      <c r="E7" s="26"/>
      <c r="F7" s="26"/>
      <c r="G7" s="26"/>
      <c r="H7" s="26"/>
      <c r="I7" s="27" t="s">
        <v>38</v>
      </c>
      <c r="J7" s="27" t="s">
        <v>44</v>
      </c>
      <c r="K7" s="27" t="s">
        <v>45</v>
      </c>
      <c r="L7" s="27" t="s">
        <v>46</v>
      </c>
      <c r="M7" s="27" t="s">
        <v>47</v>
      </c>
      <c r="N7" s="27" t="s">
        <v>48</v>
      </c>
      <c r="O7" s="27"/>
      <c r="P7" s="27"/>
      <c r="Q7" s="27"/>
      <c r="R7" s="27"/>
      <c r="S7" s="27"/>
      <c r="T7" s="27"/>
    </row>
    <row customHeight="1" ht="18.75">
      <c r="A8" s="29" t="s">
        <v>49</v>
      </c>
      <c r="B8" s="30" t="s">
        <v>50</v>
      </c>
      <c r="C8" s="30" t="s">
        <v>51</v>
      </c>
      <c r="D8" s="30" t="s">
        <v>52</v>
      </c>
      <c r="E8" s="29" t="s">
        <v>53</v>
      </c>
      <c r="F8" s="30" t="s">
        <v>54</v>
      </c>
      <c r="G8" s="30" t="s">
        <v>55</v>
      </c>
      <c r="H8" s="29" t="s">
        <v>56</v>
      </c>
      <c r="I8" s="30" t="s">
        <v>57</v>
      </c>
      <c r="J8" s="30">
        <v>10</v>
      </c>
      <c r="K8" s="30">
        <v>11</v>
      </c>
      <c r="L8" s="30">
        <v>12</v>
      </c>
      <c r="M8" s="30">
        <v>13</v>
      </c>
      <c r="N8" s="30">
        <v>14</v>
      </c>
      <c r="O8" s="30">
        <v>15</v>
      </c>
      <c r="P8" s="30">
        <v>16</v>
      </c>
      <c r="Q8" s="30">
        <v>17</v>
      </c>
      <c r="R8" s="30">
        <v>18</v>
      </c>
      <c r="S8" s="30">
        <v>19</v>
      </c>
      <c r="T8" s="30">
        <v>20</v>
      </c>
    </row>
    <row customHeight="1" ht="20.25">
      <c r="A9" s="31" t="s">
        <v>58</v>
      </c>
      <c r="B9" s="31" t="s">
        <v>59</v>
      </c>
      <c r="C9" s="1">
        <v>868.148402</v>
      </c>
      <c r="D9" s="1">
        <v>455.918402</v>
      </c>
      <c r="E9" s="1">
        <v>455.918402</v>
      </c>
      <c r="F9" s="1"/>
      <c r="G9" s="1"/>
      <c r="H9" s="1"/>
      <c r="I9" s="1">
        <v>412.23</v>
      </c>
      <c r="J9" s="1"/>
      <c r="K9" s="1"/>
      <c r="L9" s="1"/>
      <c r="M9" s="1"/>
      <c r="N9" s="1">
        <v>412.23</v>
      </c>
      <c r="O9" s="1"/>
      <c r="P9" s="1"/>
      <c r="Q9" s="1"/>
      <c r="R9" s="1"/>
      <c r="S9" s="1"/>
      <c r="T9" s="1"/>
    </row>
    <row customHeight="1" ht="20.25">
      <c r="A10" s="31" t="s">
        <v>60</v>
      </c>
      <c r="B10" s="31" t="s">
        <v>61</v>
      </c>
      <c r="C10" s="1">
        <v>170.808593</v>
      </c>
      <c r="D10" s="1">
        <v>170.808593</v>
      </c>
      <c r="E10" s="1">
        <v>170.808593</v>
      </c>
      <c r="F10" s="1"/>
      <c r="G10" s="1"/>
      <c r="H10" s="1"/>
      <c r="I10" s="1"/>
      <c r="J10" s="1"/>
      <c r="K10" s="1"/>
      <c r="L10" s="1"/>
      <c r="M10" s="1"/>
      <c r="N10" s="1"/>
      <c r="O10" s="2"/>
      <c r="P10" s="2"/>
      <c r="Q10" s="2"/>
      <c r="R10" s="2"/>
      <c r="S10" s="2"/>
      <c r="T10" s="2"/>
    </row>
    <row customHeight="1" ht="20.25">
      <c r="A11" s="31" t="s">
        <v>62</v>
      </c>
      <c r="B11" s="31" t="s">
        <v>63</v>
      </c>
      <c r="C11" s="1">
        <v>130.064436</v>
      </c>
      <c r="D11" s="1">
        <v>130.064436</v>
      </c>
      <c r="E11" s="1">
        <v>130.064436</v>
      </c>
      <c r="F11" s="1"/>
      <c r="G11" s="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2"/>
      <c r="T11" s="2"/>
    </row>
    <row customHeight="1" ht="20.25">
      <c r="A12" s="31" t="s">
        <v>64</v>
      </c>
      <c r="B12" s="31" t="s">
        <v>65</v>
      </c>
      <c r="C12" s="1">
        <v>45.811688</v>
      </c>
      <c r="D12" s="1">
        <v>45.811688</v>
      </c>
      <c r="E12" s="1">
        <v>45.811688</v>
      </c>
      <c r="F12" s="1"/>
      <c r="G12" s="1"/>
      <c r="H12" s="1"/>
      <c r="I12" s="1"/>
      <c r="J12" s="1"/>
      <c r="K12" s="1"/>
      <c r="L12" s="1"/>
      <c r="M12" s="1"/>
      <c r="N12" s="1"/>
      <c r="O12" s="2"/>
      <c r="P12" s="2"/>
      <c r="Q12" s="2"/>
      <c r="R12" s="2"/>
      <c r="S12" s="2"/>
      <c r="T12" s="2"/>
    </row>
    <row customHeight="1" ht="20.25">
      <c r="A13" s="32" t="s">
        <v>36</v>
      </c>
      <c r="B13" s="32"/>
      <c r="C13" s="1">
        <v>1214.833119</v>
      </c>
      <c r="D13" s="1">
        <v>802.603119</v>
      </c>
      <c r="E13" s="1">
        <v>802.603119</v>
      </c>
      <c r="F13" s="1"/>
      <c r="G13" s="1"/>
      <c r="H13" s="1"/>
      <c r="I13" s="1">
        <v>412.23</v>
      </c>
      <c r="J13" s="1"/>
      <c r="K13" s="1"/>
      <c r="L13" s="1"/>
      <c r="M13" s="1"/>
      <c r="N13" s="1">
        <v>412.23</v>
      </c>
      <c r="O13" s="1"/>
      <c r="P13" s="1"/>
      <c r="Q13" s="1"/>
      <c r="R13" s="1"/>
      <c r="S13" s="1"/>
      <c r="T13" s="1"/>
    </row>
  </sheetData>
  <mergeCells count="20">
    <mergeCell ref="A4:D4"/>
    <mergeCell ref="A5:A7"/>
    <mergeCell ref="B5:B7"/>
    <mergeCell ref="C5:C7"/>
    <mergeCell ref="D6:D7"/>
    <mergeCell ref="E6:E7"/>
    <mergeCell ref="F6:F7"/>
    <mergeCell ref="G6:G7"/>
    <mergeCell ref="H6:H7"/>
    <mergeCell ref="A13:B13"/>
    <mergeCell ref="I6:N6"/>
    <mergeCell ref="D5:N5"/>
    <mergeCell ref="O5:T5"/>
    <mergeCell ref="O6:O7"/>
    <mergeCell ref="P6:P7"/>
    <mergeCell ref="Q6:Q7"/>
    <mergeCell ref="R6:R7"/>
    <mergeCell ref="S6:S7"/>
    <mergeCell ref="T6:T7"/>
    <mergeCell ref="A3:T3"/>
  </mergeCells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AA83C59-FBD7-5479-892D-28BBE103DF21}" mc:Ignorable="x14ac xr xr2 xr3">
  <sheetPr>
    <outlinePr summaryRight="0"/>
  </sheetPr>
  <dimension ref="A1:O37"/>
  <sheetViews>
    <sheetView topLeftCell="A1" showZeros="0" workbookViewId="0" tabSelected="1">
      <pane ySplit="1" topLeftCell="A2" activePane="bottomLeft" state="frozen"/>
      <selection pane="bottomLeft" activeCell="A1" sqref="A1"/>
    </sheetView>
  </sheetViews>
  <sheetFormatPr defaultColWidth="8.8515625" customHeight="1" defaultRowHeight="15"/>
  <cols>
    <col min="1" max="1" width="21.55078125" customWidth="1"/>
    <col min="2" max="2" width="28.57421875" customWidth="1"/>
    <col min="3" max="15" width="17.140625" customWidth="1"/>
  </cols>
  <sheetData>
    <row customHeight="1" ht="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customHeight="1" ht="18.75">
      <c r="A2" s="9"/>
      <c r="B2" s="9"/>
      <c r="C2" s="9"/>
      <c r="D2" s="9"/>
      <c r="E2" s="9"/>
      <c r="F2" s="9"/>
      <c r="G2" s="9"/>
      <c r="H2" s="9"/>
      <c r="I2" s="9"/>
      <c r="J2" s="21"/>
      <c r="K2" s="21"/>
      <c r="L2" s="21"/>
      <c r="M2" s="21"/>
      <c r="N2" s="21"/>
      <c r="O2" s="21" t="s">
        <v>66</v>
      </c>
    </row>
    <row customHeight="1" ht="37.5">
      <c r="A3" s="11" t="s">
        <v>67</v>
      </c>
      <c r="B3" s="11"/>
      <c r="C3" s="11"/>
      <c r="D3" s="11"/>
      <c r="E3" s="11"/>
      <c r="F3" s="11"/>
      <c r="G3" s="11"/>
      <c r="H3" s="11"/>
      <c r="I3" s="11"/>
      <c r="J3" s="11"/>
      <c r="K3" s="33"/>
      <c r="L3" s="33"/>
      <c r="M3" s="33"/>
      <c r="N3" s="33"/>
      <c r="O3" s="33"/>
    </row>
    <row customHeight="1" ht="18.75">
      <c r="A4" s="34" t="str">
        <f>"单位名称："&amp;"全部"</f>
        <v>单位名称：全部</v>
      </c>
      <c r="B4" s="34"/>
      <c r="C4" s="34"/>
      <c r="D4" s="34"/>
      <c r="E4" s="34"/>
      <c r="F4" s="34"/>
      <c r="G4" s="34"/>
      <c r="H4" s="34"/>
      <c r="I4" s="34"/>
      <c r="J4" s="21"/>
      <c r="K4" s="21"/>
      <c r="L4" s="21"/>
      <c r="M4" s="21"/>
      <c r="N4" s="21"/>
      <c r="O4" s="21" t="s">
        <v>33</v>
      </c>
    </row>
    <row customHeight="1" ht="18.75">
      <c r="A5" s="23" t="s">
        <v>68</v>
      </c>
      <c r="B5" s="23" t="s">
        <v>69</v>
      </c>
      <c r="C5" s="35" t="s">
        <v>36</v>
      </c>
      <c r="D5" s="35" t="s">
        <v>39</v>
      </c>
      <c r="E5" s="35"/>
      <c r="F5" s="35"/>
      <c r="G5" s="23" t="s">
        <v>40</v>
      </c>
      <c r="H5" s="35" t="s">
        <v>41</v>
      </c>
      <c r="I5" s="23" t="s">
        <v>70</v>
      </c>
      <c r="J5" s="35" t="s">
        <v>43</v>
      </c>
      <c r="K5" s="35"/>
      <c r="L5" s="35"/>
      <c r="M5" s="35"/>
      <c r="N5" s="35"/>
      <c r="O5" s="35"/>
    </row>
    <row customHeight="1" ht="18.75">
      <c r="A6" s="23"/>
      <c r="B6" s="23"/>
      <c r="C6" s="35"/>
      <c r="D6" s="35" t="s">
        <v>38</v>
      </c>
      <c r="E6" s="35" t="s">
        <v>71</v>
      </c>
      <c r="F6" s="35" t="s">
        <v>72</v>
      </c>
      <c r="G6" s="23"/>
      <c r="H6" s="35"/>
      <c r="I6" s="23"/>
      <c r="J6" s="35" t="s">
        <v>38</v>
      </c>
      <c r="K6" s="35" t="s">
        <v>73</v>
      </c>
      <c r="L6" s="30" t="s">
        <v>74</v>
      </c>
      <c r="M6" s="30" t="s">
        <v>75</v>
      </c>
      <c r="N6" s="30" t="s">
        <v>76</v>
      </c>
      <c r="O6" s="30" t="s">
        <v>77</v>
      </c>
    </row>
    <row customHeight="1" ht="18.75">
      <c r="A7" s="30" t="s">
        <v>49</v>
      </c>
      <c r="B7" s="30" t="s">
        <v>50</v>
      </c>
      <c r="C7" s="30" t="s">
        <v>51</v>
      </c>
      <c r="D7" s="30" t="s">
        <v>52</v>
      </c>
      <c r="E7" s="30" t="s">
        <v>53</v>
      </c>
      <c r="F7" s="30" t="s">
        <v>54</v>
      </c>
      <c r="G7" s="30" t="s">
        <v>55</v>
      </c>
      <c r="H7" s="30" t="s">
        <v>56</v>
      </c>
      <c r="I7" s="30" t="s">
        <v>57</v>
      </c>
      <c r="J7" s="30" t="s">
        <v>78</v>
      </c>
      <c r="K7" s="30">
        <v>11</v>
      </c>
      <c r="L7" s="30">
        <v>12</v>
      </c>
      <c r="M7" s="30">
        <v>13</v>
      </c>
      <c r="N7" s="30">
        <v>14</v>
      </c>
      <c r="O7" s="30">
        <v>15</v>
      </c>
    </row>
    <row customHeight="1" ht="20.25">
      <c r="A8" s="31" t="s">
        <v>79</v>
      </c>
      <c r="B8" s="31" t="s">
        <v>80</v>
      </c>
      <c r="C8" s="1">
        <v>791.848634</v>
      </c>
      <c r="D8" s="1">
        <v>379.618634</v>
      </c>
      <c r="E8" s="1">
        <v>379.618634</v>
      </c>
      <c r="F8" s="1"/>
      <c r="G8" s="1"/>
      <c r="H8" s="1"/>
      <c r="I8" s="1"/>
      <c r="J8" s="1">
        <v>412.23</v>
      </c>
      <c r="K8" s="1"/>
      <c r="L8" s="1"/>
      <c r="M8" s="1"/>
      <c r="N8" s="1"/>
      <c r="O8" s="1">
        <v>412.23</v>
      </c>
    </row>
    <row customHeight="1" ht="20.25">
      <c r="A9" s="36" t="s">
        <v>81</v>
      </c>
      <c r="B9" s="36" t="s">
        <v>82</v>
      </c>
      <c r="C9" s="1">
        <v>663.45495</v>
      </c>
      <c r="D9" s="1">
        <v>251.22495</v>
      </c>
      <c r="E9" s="1">
        <v>251.22495</v>
      </c>
      <c r="F9" s="1"/>
      <c r="G9" s="1"/>
      <c r="H9" s="1"/>
      <c r="I9" s="1"/>
      <c r="J9" s="1">
        <v>412.23</v>
      </c>
      <c r="K9" s="1"/>
      <c r="L9" s="1"/>
      <c r="M9" s="1"/>
      <c r="N9" s="1"/>
      <c r="O9" s="1">
        <v>412.23</v>
      </c>
    </row>
    <row customHeight="1" ht="20.25">
      <c r="A10" s="37" t="s">
        <v>83</v>
      </c>
      <c r="B10" s="37" t="s">
        <v>84</v>
      </c>
      <c r="C10" s="1">
        <v>663.45495</v>
      </c>
      <c r="D10" s="1">
        <v>251.22495</v>
      </c>
      <c r="E10" s="1">
        <v>251.22495</v>
      </c>
      <c r="F10" s="1"/>
      <c r="G10" s="1"/>
      <c r="H10" s="1"/>
      <c r="I10" s="1"/>
      <c r="J10" s="1">
        <v>412.23</v>
      </c>
      <c r="K10" s="1"/>
      <c r="L10" s="1"/>
      <c r="M10" s="1"/>
      <c r="N10" s="1"/>
      <c r="O10" s="1">
        <v>412.23</v>
      </c>
    </row>
    <row customHeight="1" ht="20.25">
      <c r="A11" s="36" t="s">
        <v>85</v>
      </c>
      <c r="B11" s="36" t="s">
        <v>86</v>
      </c>
      <c r="C11" s="1">
        <v>128.393684</v>
      </c>
      <c r="D11" s="1">
        <v>128.393684</v>
      </c>
      <c r="E11" s="1">
        <v>128.393684</v>
      </c>
      <c r="F11" s="1"/>
      <c r="G11" s="1"/>
      <c r="H11" s="1"/>
      <c r="I11" s="1"/>
      <c r="J11" s="1"/>
      <c r="K11" s="1"/>
      <c r="L11" s="1"/>
      <c r="M11" s="1"/>
      <c r="N11" s="1"/>
      <c r="O11" s="1"/>
    </row>
    <row customHeight="1" ht="20.25">
      <c r="A12" s="37" t="s">
        <v>87</v>
      </c>
      <c r="B12" s="37" t="s">
        <v>88</v>
      </c>
      <c r="C12" s="1">
        <v>128.393684</v>
      </c>
      <c r="D12" s="1">
        <v>128.393684</v>
      </c>
      <c r="E12" s="1">
        <v>128.393684</v>
      </c>
      <c r="F12" s="1"/>
      <c r="G12" s="1"/>
      <c r="H12" s="1"/>
      <c r="I12" s="1"/>
      <c r="J12" s="1"/>
      <c r="K12" s="1"/>
      <c r="L12" s="1"/>
      <c r="M12" s="1"/>
      <c r="N12" s="1"/>
      <c r="O12" s="1"/>
    </row>
    <row customHeight="1" ht="20.25">
      <c r="A13" s="31" t="s">
        <v>89</v>
      </c>
      <c r="B13" s="31" t="s">
        <v>90</v>
      </c>
      <c r="C13" s="1">
        <v>75.700736</v>
      </c>
      <c r="D13" s="1">
        <v>75.700736</v>
      </c>
      <c r="E13" s="1">
        <v>74.037536</v>
      </c>
      <c r="F13" s="1">
        <v>1.6632</v>
      </c>
      <c r="G13" s="1"/>
      <c r="H13" s="1"/>
      <c r="I13" s="1"/>
      <c r="J13" s="1"/>
      <c r="K13" s="1"/>
      <c r="L13" s="1"/>
      <c r="M13" s="1"/>
      <c r="N13" s="1"/>
      <c r="O13" s="1"/>
    </row>
    <row customHeight="1" ht="20.25">
      <c r="A14" s="36" t="s">
        <v>91</v>
      </c>
      <c r="B14" s="36" t="s">
        <v>92</v>
      </c>
      <c r="C14" s="1">
        <v>74.037536</v>
      </c>
      <c r="D14" s="1">
        <v>74.037536</v>
      </c>
      <c r="E14" s="1">
        <v>74.037536</v>
      </c>
      <c r="F14" s="1"/>
      <c r="G14" s="1"/>
      <c r="H14" s="1"/>
      <c r="I14" s="1"/>
      <c r="J14" s="1"/>
      <c r="K14" s="1"/>
      <c r="L14" s="1"/>
      <c r="M14" s="1"/>
      <c r="N14" s="1"/>
      <c r="O14" s="1"/>
    </row>
    <row customHeight="1" ht="20.25">
      <c r="A15" s="37" t="s">
        <v>93</v>
      </c>
      <c r="B15" s="37" t="s">
        <v>94</v>
      </c>
      <c r="C15" s="1">
        <v>10.08</v>
      </c>
      <c r="D15" s="1">
        <v>10.08</v>
      </c>
      <c r="E15" s="1">
        <v>10.08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customHeight="1" ht="20.25">
      <c r="A16" s="37" t="s">
        <v>95</v>
      </c>
      <c r="B16" s="37" t="s">
        <v>96</v>
      </c>
      <c r="C16" s="1">
        <v>4.32</v>
      </c>
      <c r="D16" s="1">
        <v>4.32</v>
      </c>
      <c r="E16" s="1">
        <v>4.32</v>
      </c>
      <c r="F16" s="1"/>
      <c r="G16" s="1"/>
      <c r="H16" s="1"/>
      <c r="I16" s="1"/>
      <c r="J16" s="1"/>
      <c r="K16" s="1"/>
      <c r="L16" s="1"/>
      <c r="M16" s="1"/>
      <c r="N16" s="1"/>
      <c r="O16" s="1"/>
    </row>
    <row customHeight="1" ht="20.25">
      <c r="A17" s="37" t="s">
        <v>97</v>
      </c>
      <c r="B17" s="37" t="s">
        <v>98</v>
      </c>
      <c r="C17" s="1">
        <v>59.637536</v>
      </c>
      <c r="D17" s="1">
        <v>59.637536</v>
      </c>
      <c r="E17" s="1">
        <v>59.637536</v>
      </c>
      <c r="F17" s="1"/>
      <c r="G17" s="1"/>
      <c r="H17" s="1"/>
      <c r="I17" s="1"/>
      <c r="J17" s="1"/>
      <c r="K17" s="1"/>
      <c r="L17" s="1"/>
      <c r="M17" s="1"/>
      <c r="N17" s="1"/>
      <c r="O17" s="1"/>
    </row>
    <row customHeight="1" ht="20.25">
      <c r="A18" s="36" t="s">
        <v>99</v>
      </c>
      <c r="B18" s="36" t="s">
        <v>100</v>
      </c>
      <c r="C18" s="1">
        <v>1.6632</v>
      </c>
      <c r="D18" s="1">
        <v>1.6632</v>
      </c>
      <c r="E18" s="1"/>
      <c r="F18" s="1">
        <v>1.6632</v>
      </c>
      <c r="G18" s="1"/>
      <c r="H18" s="1"/>
      <c r="I18" s="1"/>
      <c r="J18" s="1"/>
      <c r="K18" s="1"/>
      <c r="L18" s="1"/>
      <c r="M18" s="1"/>
      <c r="N18" s="1"/>
      <c r="O18" s="1"/>
    </row>
    <row customHeight="1" ht="20.25">
      <c r="A19" s="37" t="s">
        <v>101</v>
      </c>
      <c r="B19" s="37" t="s">
        <v>102</v>
      </c>
      <c r="C19" s="1">
        <v>1.6632</v>
      </c>
      <c r="D19" s="1">
        <v>1.6632</v>
      </c>
      <c r="E19" s="1"/>
      <c r="F19" s="1">
        <v>1.6632</v>
      </c>
      <c r="G19" s="1"/>
      <c r="H19" s="1"/>
      <c r="I19" s="1"/>
      <c r="J19" s="1"/>
      <c r="K19" s="1"/>
      <c r="L19" s="1"/>
      <c r="M19" s="1"/>
      <c r="N19" s="1"/>
      <c r="O19" s="1"/>
    </row>
    <row customHeight="1" ht="20.25">
      <c r="A20" s="31" t="s">
        <v>103</v>
      </c>
      <c r="B20" s="31" t="s">
        <v>104</v>
      </c>
      <c r="C20" s="1">
        <v>51.647101</v>
      </c>
      <c r="D20" s="1">
        <v>51.647101</v>
      </c>
      <c r="E20" s="1">
        <v>51.647101</v>
      </c>
      <c r="F20" s="1"/>
      <c r="G20" s="1"/>
      <c r="H20" s="1"/>
      <c r="I20" s="1"/>
      <c r="J20" s="1"/>
      <c r="K20" s="1"/>
      <c r="L20" s="1"/>
      <c r="M20" s="1"/>
      <c r="N20" s="1"/>
      <c r="O20" s="1"/>
    </row>
    <row customHeight="1" ht="20.25">
      <c r="A21" s="36" t="s">
        <v>105</v>
      </c>
      <c r="B21" s="36" t="s">
        <v>106</v>
      </c>
      <c r="C21" s="1">
        <v>51.647101</v>
      </c>
      <c r="D21" s="1">
        <v>51.647101</v>
      </c>
      <c r="E21" s="1">
        <v>51.647101</v>
      </c>
      <c r="F21" s="1"/>
      <c r="G21" s="1"/>
      <c r="H21" s="1"/>
      <c r="I21" s="1"/>
      <c r="J21" s="1"/>
      <c r="K21" s="1"/>
      <c r="L21" s="1"/>
      <c r="M21" s="1"/>
      <c r="N21" s="1"/>
      <c r="O21" s="1"/>
    </row>
    <row customHeight="1" ht="20.25">
      <c r="A22" s="37" t="s">
        <v>107</v>
      </c>
      <c r="B22" s="37" t="s">
        <v>108</v>
      </c>
      <c r="C22" s="1">
        <v>12.614456</v>
      </c>
      <c r="D22" s="1">
        <v>12.614456</v>
      </c>
      <c r="E22" s="1">
        <v>12.614456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customHeight="1" ht="20.25">
      <c r="A23" s="37" t="s">
        <v>109</v>
      </c>
      <c r="B23" s="37" t="s">
        <v>110</v>
      </c>
      <c r="C23" s="1">
        <v>18.322515</v>
      </c>
      <c r="D23" s="1">
        <v>18.322515</v>
      </c>
      <c r="E23" s="1">
        <v>18.322515</v>
      </c>
      <c r="F23" s="1"/>
      <c r="G23" s="1"/>
      <c r="H23" s="1"/>
      <c r="I23" s="1"/>
      <c r="J23" s="1"/>
      <c r="K23" s="1"/>
      <c r="L23" s="1"/>
      <c r="M23" s="1"/>
      <c r="N23" s="1"/>
      <c r="O23" s="1"/>
    </row>
    <row customHeight="1" ht="20.25">
      <c r="A24" s="37" t="s">
        <v>111</v>
      </c>
      <c r="B24" s="37" t="s">
        <v>112</v>
      </c>
      <c r="C24" s="1">
        <v>17.817087</v>
      </c>
      <c r="D24" s="1">
        <v>17.817087</v>
      </c>
      <c r="E24" s="1">
        <v>17.817087</v>
      </c>
      <c r="F24" s="1"/>
      <c r="G24" s="1"/>
      <c r="H24" s="1"/>
      <c r="I24" s="1"/>
      <c r="J24" s="1"/>
      <c r="K24" s="1"/>
      <c r="L24" s="1"/>
      <c r="M24" s="1"/>
      <c r="N24" s="1"/>
      <c r="O24" s="1"/>
    </row>
    <row customHeight="1" ht="20.25">
      <c r="A25" s="37" t="s">
        <v>113</v>
      </c>
      <c r="B25" s="37" t="s">
        <v>114</v>
      </c>
      <c r="C25" s="1">
        <v>2.893043</v>
      </c>
      <c r="D25" s="1">
        <v>2.893043</v>
      </c>
      <c r="E25" s="1">
        <v>2.893043</v>
      </c>
      <c r="F25" s="1"/>
      <c r="G25" s="1"/>
      <c r="H25" s="1"/>
      <c r="I25" s="1"/>
      <c r="J25" s="1"/>
      <c r="K25" s="1"/>
      <c r="L25" s="1"/>
      <c r="M25" s="1"/>
      <c r="N25" s="1"/>
      <c r="O25" s="1"/>
    </row>
    <row customHeight="1" ht="20.25">
      <c r="A26" s="31" t="s">
        <v>115</v>
      </c>
      <c r="B26" s="31" t="s">
        <v>116</v>
      </c>
      <c r="C26" s="1">
        <v>217.019848</v>
      </c>
      <c r="D26" s="1">
        <v>217.019848</v>
      </c>
      <c r="E26" s="1">
        <v>124.249848</v>
      </c>
      <c r="F26" s="1">
        <v>92.77</v>
      </c>
      <c r="G26" s="1"/>
      <c r="H26" s="1"/>
      <c r="I26" s="1"/>
      <c r="J26" s="1"/>
      <c r="K26" s="1"/>
      <c r="L26" s="1"/>
      <c r="M26" s="1"/>
      <c r="N26" s="1"/>
      <c r="O26" s="1"/>
    </row>
    <row customHeight="1" ht="20.25">
      <c r="A27" s="36" t="s">
        <v>117</v>
      </c>
      <c r="B27" s="36" t="s">
        <v>118</v>
      </c>
      <c r="C27" s="1">
        <v>124.249848</v>
      </c>
      <c r="D27" s="1">
        <v>124.249848</v>
      </c>
      <c r="E27" s="1">
        <v>124.249848</v>
      </c>
      <c r="F27" s="1"/>
      <c r="G27" s="1"/>
      <c r="H27" s="1"/>
      <c r="I27" s="1"/>
      <c r="J27" s="1"/>
      <c r="K27" s="1"/>
      <c r="L27" s="1"/>
      <c r="M27" s="1"/>
      <c r="N27" s="1"/>
      <c r="O27" s="1"/>
    </row>
    <row customHeight="1" ht="20.25">
      <c r="A28" s="37" t="s">
        <v>119</v>
      </c>
      <c r="B28" s="37" t="s">
        <v>88</v>
      </c>
      <c r="C28" s="1">
        <v>124.249848</v>
      </c>
      <c r="D28" s="1">
        <v>124.249848</v>
      </c>
      <c r="E28" s="1">
        <v>124.249848</v>
      </c>
      <c r="F28" s="1"/>
      <c r="G28" s="1"/>
      <c r="H28" s="1"/>
      <c r="I28" s="1"/>
      <c r="J28" s="1"/>
      <c r="K28" s="1"/>
      <c r="L28" s="1"/>
      <c r="M28" s="1"/>
      <c r="N28" s="1"/>
      <c r="O28" s="1"/>
    </row>
    <row customHeight="1" ht="20.25">
      <c r="A29" s="36" t="s">
        <v>120</v>
      </c>
      <c r="B29" s="36" t="s">
        <v>121</v>
      </c>
      <c r="C29" s="1">
        <v>92.77</v>
      </c>
      <c r="D29" s="1">
        <v>92.77</v>
      </c>
      <c r="E29" s="1"/>
      <c r="F29" s="1">
        <v>92.77</v>
      </c>
      <c r="G29" s="1"/>
      <c r="H29" s="1"/>
      <c r="I29" s="1"/>
      <c r="J29" s="1"/>
      <c r="K29" s="1"/>
      <c r="L29" s="1"/>
      <c r="M29" s="1"/>
      <c r="N29" s="1"/>
      <c r="O29" s="1"/>
    </row>
    <row customHeight="1" ht="20.25">
      <c r="A30" s="37" t="s">
        <v>122</v>
      </c>
      <c r="B30" s="37" t="s">
        <v>123</v>
      </c>
      <c r="C30" s="1">
        <v>92.77</v>
      </c>
      <c r="D30" s="1">
        <v>92.77</v>
      </c>
      <c r="E30" s="1"/>
      <c r="F30" s="1">
        <v>92.77</v>
      </c>
      <c r="G30" s="1"/>
      <c r="H30" s="1"/>
      <c r="I30" s="1"/>
      <c r="J30" s="1"/>
      <c r="K30" s="1"/>
      <c r="L30" s="1"/>
      <c r="M30" s="1"/>
      <c r="N30" s="1"/>
      <c r="O30" s="1"/>
    </row>
    <row customHeight="1" ht="20.25">
      <c r="A31" s="31" t="s">
        <v>124</v>
      </c>
      <c r="B31" s="31" t="s">
        <v>125</v>
      </c>
      <c r="C31" s="1">
        <v>30</v>
      </c>
      <c r="D31" s="1">
        <v>30</v>
      </c>
      <c r="E31" s="1"/>
      <c r="F31" s="1">
        <v>30</v>
      </c>
      <c r="G31" s="1"/>
      <c r="H31" s="1"/>
      <c r="I31" s="1"/>
      <c r="J31" s="1"/>
      <c r="K31" s="1"/>
      <c r="L31" s="1"/>
      <c r="M31" s="1"/>
      <c r="N31" s="1"/>
      <c r="O31" s="1"/>
    </row>
    <row customHeight="1" ht="20.25">
      <c r="A32" s="36" t="s">
        <v>126</v>
      </c>
      <c r="B32" s="36" t="s">
        <v>127</v>
      </c>
      <c r="C32" s="1">
        <v>30</v>
      </c>
      <c r="D32" s="1">
        <v>30</v>
      </c>
      <c r="E32" s="1"/>
      <c r="F32" s="1">
        <v>30</v>
      </c>
      <c r="G32" s="1"/>
      <c r="H32" s="1"/>
      <c r="I32" s="1"/>
      <c r="J32" s="1"/>
      <c r="K32" s="1"/>
      <c r="L32" s="1"/>
      <c r="M32" s="1"/>
      <c r="N32" s="1"/>
      <c r="O32" s="1"/>
    </row>
    <row customHeight="1" ht="20.25">
      <c r="A33" s="37" t="s">
        <v>128</v>
      </c>
      <c r="B33" s="37" t="s">
        <v>129</v>
      </c>
      <c r="C33" s="1">
        <v>30</v>
      </c>
      <c r="D33" s="1">
        <v>30</v>
      </c>
      <c r="E33" s="1"/>
      <c r="F33" s="1">
        <v>30</v>
      </c>
      <c r="G33" s="1"/>
      <c r="H33" s="1"/>
      <c r="I33" s="1"/>
      <c r="J33" s="1"/>
      <c r="K33" s="1"/>
      <c r="L33" s="1"/>
      <c r="M33" s="1"/>
      <c r="N33" s="1"/>
      <c r="O33" s="1"/>
    </row>
    <row customHeight="1" ht="20.25">
      <c r="A34" s="31" t="s">
        <v>130</v>
      </c>
      <c r="B34" s="31" t="s">
        <v>131</v>
      </c>
      <c r="C34" s="1">
        <v>48.6168</v>
      </c>
      <c r="D34" s="1">
        <v>48.6168</v>
      </c>
      <c r="E34" s="1">
        <v>48.6168</v>
      </c>
      <c r="F34" s="1"/>
      <c r="G34" s="1"/>
      <c r="H34" s="1"/>
      <c r="I34" s="1"/>
      <c r="J34" s="1"/>
      <c r="K34" s="1"/>
      <c r="L34" s="1"/>
      <c r="M34" s="1"/>
      <c r="N34" s="1"/>
      <c r="O34" s="1"/>
    </row>
    <row customHeight="1" ht="20.25">
      <c r="A35" s="36" t="s">
        <v>132</v>
      </c>
      <c r="B35" s="36" t="s">
        <v>133</v>
      </c>
      <c r="C35" s="1">
        <v>48.6168</v>
      </c>
      <c r="D35" s="1">
        <v>48.6168</v>
      </c>
      <c r="E35" s="1">
        <v>48.6168</v>
      </c>
      <c r="F35" s="1"/>
      <c r="G35" s="1"/>
      <c r="H35" s="1"/>
      <c r="I35" s="1"/>
      <c r="J35" s="1"/>
      <c r="K35" s="1"/>
      <c r="L35" s="1"/>
      <c r="M35" s="1"/>
      <c r="N35" s="1"/>
      <c r="O35" s="1"/>
    </row>
    <row customHeight="1" ht="20.25">
      <c r="A36" s="37" t="s">
        <v>134</v>
      </c>
      <c r="B36" s="37" t="s">
        <v>135</v>
      </c>
      <c r="C36" s="1">
        <v>48.6168</v>
      </c>
      <c r="D36" s="1">
        <v>48.6168</v>
      </c>
      <c r="E36" s="1">
        <v>48.6168</v>
      </c>
      <c r="F36" s="1"/>
      <c r="G36" s="1"/>
      <c r="H36" s="1"/>
      <c r="I36" s="1"/>
      <c r="J36" s="1"/>
      <c r="K36" s="1"/>
      <c r="L36" s="1"/>
      <c r="M36" s="1"/>
      <c r="N36" s="1"/>
      <c r="O36" s="1"/>
    </row>
    <row customHeight="1" ht="20.25">
      <c r="A37" s="32" t="s">
        <v>136</v>
      </c>
      <c r="B37" s="32"/>
      <c r="C37" s="1">
        <v>1214.833119</v>
      </c>
      <c r="D37" s="1">
        <v>802.603119</v>
      </c>
      <c r="E37" s="1">
        <v>678.169919</v>
      </c>
      <c r="F37" s="1">
        <v>124.4332</v>
      </c>
      <c r="G37" s="1"/>
      <c r="H37" s="1"/>
      <c r="I37" s="1"/>
      <c r="J37" s="1">
        <v>412.23</v>
      </c>
      <c r="K37" s="1"/>
      <c r="L37" s="1"/>
      <c r="M37" s="1"/>
      <c r="N37" s="1"/>
      <c r="O37" s="1">
        <v>412.23</v>
      </c>
    </row>
  </sheetData>
  <mergeCells count="11">
    <mergeCell ref="A4:I4"/>
    <mergeCell ref="A5:A6"/>
    <mergeCell ref="B5:B6"/>
    <mergeCell ref="C5:C6"/>
    <mergeCell ref="D5:F5"/>
    <mergeCell ref="G5:G6"/>
    <mergeCell ref="H5:H6"/>
    <mergeCell ref="I5:I6"/>
    <mergeCell ref="A37:B37"/>
    <mergeCell ref="J5:O5"/>
    <mergeCell ref="A3:O3"/>
  </mergeCells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0EF47BC-078C-937F-F90A-A1AE8A55F375}" mc:Ignorable="x14ac xr xr2 xr3">
  <sheetPr>
    <outlinePr summaryRight="0"/>
  </sheetPr>
  <dimension ref="A1:D17"/>
  <sheetViews>
    <sheetView topLeftCell="A1" showZeros="0" workbookViewId="0" tabSelected="1">
      <pane ySplit="1" topLeftCell="A2" activePane="bottomLeft" state="frozen"/>
      <selection pane="bottomLeft" activeCell="A1" sqref="A1"/>
    </sheetView>
  </sheetViews>
  <sheetFormatPr defaultColWidth="8.8515625" customHeight="1" defaultRowHeight="15"/>
  <cols>
    <col min="1" max="4" width="35.7109375" customWidth="1"/>
  </cols>
  <sheetData>
    <row customHeight="1" ht="15">
      <c r="A1" s="8"/>
      <c r="B1" s="8"/>
      <c r="C1" s="8"/>
      <c r="D1" s="8"/>
    </row>
    <row customHeight="1" ht="18.75">
      <c r="A2" s="9"/>
      <c r="B2" s="9"/>
      <c r="C2" s="9"/>
      <c r="D2" s="10" t="s">
        <v>137</v>
      </c>
    </row>
    <row customHeight="1" ht="45">
      <c r="A3" s="11" t="s">
        <v>138</v>
      </c>
      <c r="B3" s="11"/>
      <c r="C3" s="11"/>
      <c r="D3" s="11"/>
    </row>
    <row customHeight="1" ht="18.75">
      <c r="A4" s="12" t="str">
        <f>"单位名称："&amp;"全部"</f>
        <v>单位名称：全部</v>
      </c>
      <c r="B4" s="12"/>
      <c r="C4" s="13"/>
      <c r="D4" s="10" t="s">
        <v>3</v>
      </c>
    </row>
    <row customHeight="1" ht="22.5">
      <c r="A5" s="14" t="s">
        <v>4</v>
      </c>
      <c r="B5" s="14"/>
      <c r="C5" s="14" t="s">
        <v>5</v>
      </c>
      <c r="D5" s="14"/>
    </row>
    <row customHeight="1" ht="18.75">
      <c r="A6" s="14" t="s">
        <v>6</v>
      </c>
      <c r="B6" s="14" t="s">
        <v>139</v>
      </c>
      <c r="C6" s="14" t="s">
        <v>140</v>
      </c>
      <c r="D6" s="14" t="s">
        <v>139</v>
      </c>
    </row>
    <row customHeight="1" ht="18.75">
      <c r="A7" s="14"/>
      <c r="B7" s="14"/>
      <c r="C7" s="14"/>
      <c r="D7" s="14"/>
    </row>
    <row customHeight="1" ht="22.5">
      <c r="A8" s="15" t="s">
        <v>141</v>
      </c>
      <c r="B8" s="1">
        <v>802.603119</v>
      </c>
      <c r="C8" s="15" t="s">
        <v>142</v>
      </c>
      <c r="D8" s="1">
        <v>802.603119</v>
      </c>
    </row>
    <row customHeight="1" ht="22.5">
      <c r="A9" s="15" t="s">
        <v>143</v>
      </c>
      <c r="B9" s="1">
        <v>802.603119</v>
      </c>
      <c r="C9" s="15" t="str">
        <f>"（"&amp;"一"&amp;"）"&amp;"一般公共服务支出"</f>
        <v>（一）一般公共服务支出</v>
      </c>
      <c r="D9" s="1">
        <v>379.618634</v>
      </c>
    </row>
    <row customHeight="1" ht="22.5">
      <c r="A10" s="15" t="s">
        <v>145</v>
      </c>
      <c r="B10" s="1"/>
      <c r="C10" s="15" t="str">
        <f>"（"&amp;"二"&amp;"）"&amp;"社会保障和就业支出"</f>
        <v>（二）社会保障和就业支出</v>
      </c>
      <c r="D10" s="1">
        <v>75.700736</v>
      </c>
    </row>
    <row customHeight="1" ht="22.5">
      <c r="A11" s="15" t="s">
        <v>147</v>
      </c>
      <c r="B11" s="1"/>
      <c r="C11" s="15" t="str">
        <f>"（"&amp;"三"&amp;"）"&amp;"卫生健康支出"</f>
        <v>（三）卫生健康支出</v>
      </c>
      <c r="D11" s="1">
        <v>51.647101</v>
      </c>
    </row>
    <row customHeight="1" ht="22.5">
      <c r="A12" s="15" t="s">
        <v>149</v>
      </c>
      <c r="B12" s="1"/>
      <c r="C12" s="15" t="str">
        <f>"（"&amp;"四"&amp;"）"&amp;"农林水支出"</f>
        <v>（四）农林水支出</v>
      </c>
      <c r="D12" s="1">
        <v>217.019848</v>
      </c>
    </row>
    <row customHeight="1" ht="22.5">
      <c r="A13" s="15" t="s">
        <v>143</v>
      </c>
      <c r="B13" s="1"/>
      <c r="C13" s="15" t="str">
        <f>"（"&amp;"五"&amp;"）"&amp;"交通运输支出"</f>
        <v>（五）交通运输支出</v>
      </c>
      <c r="D13" s="1">
        <v>30</v>
      </c>
    </row>
    <row customHeight="1" ht="22.5">
      <c r="A14" s="15" t="s">
        <v>145</v>
      </c>
      <c r="B14" s="1"/>
      <c r="C14" s="15" t="str">
        <f>"（"&amp;"六"&amp;"）"&amp;"住房保障支出"</f>
        <v>（六）住房保障支出</v>
      </c>
      <c r="D14" s="1">
        <v>48.6168</v>
      </c>
    </row>
    <row customHeight="1" ht="22.5">
      <c r="A15" s="15" t="s">
        <v>147</v>
      </c>
      <c r="B15" s="1"/>
      <c r="C15" s="15"/>
      <c r="D15" s="1"/>
    </row>
    <row customHeight="1" ht="22.5">
      <c r="A16" s="17"/>
      <c r="B16" s="1"/>
      <c r="C16" s="15" t="s">
        <v>153</v>
      </c>
      <c r="D16" s="1"/>
    </row>
    <row customHeight="1" ht="22.5">
      <c r="A17" s="19" t="s">
        <v>154</v>
      </c>
      <c r="B17" s="20">
        <v>802.603119</v>
      </c>
      <c r="C17" s="18" t="s">
        <v>155</v>
      </c>
      <c r="D17" s="20">
        <v>802.603119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4E671A8-F726-8D2E-8B0B-A8BD56D19544}" mc:Ignorable="x14ac xr xr2 xr3">
  <sheetPr>
    <outlinePr summaryRight="0"/>
  </sheetPr>
  <dimension ref="A1:G37"/>
  <sheetViews>
    <sheetView topLeftCell="A1" showZeros="0" workbookViewId="0" tabSelected="1">
      <pane ySplit="1" topLeftCell="A2" activePane="bottomLeft" state="frozen"/>
      <selection pane="bottomLeft" activeCell="A1" sqref="A1"/>
    </sheetView>
  </sheetViews>
  <sheetFormatPr defaultColWidth="8.8515625" customHeight="1" defaultRowHeight="15"/>
  <cols>
    <col min="1" max="1" width="21.421875" customWidth="1"/>
    <col min="2" max="2" width="28.57421875" customWidth="1"/>
    <col min="3" max="7" width="21.421875" customWidth="1"/>
  </cols>
  <sheetData>
    <row customHeight="1" ht="15">
      <c r="A1" s="8"/>
      <c r="B1" s="8"/>
      <c r="C1" s="8"/>
      <c r="D1" s="8"/>
      <c r="E1" s="8"/>
      <c r="F1" s="8"/>
      <c r="G1" s="8"/>
    </row>
    <row customHeight="1" ht="18.75">
      <c r="A2" s="9"/>
      <c r="B2" s="9"/>
      <c r="C2" s="9"/>
      <c r="D2" s="9"/>
      <c r="E2" s="9"/>
      <c r="F2" s="9"/>
      <c r="G2" s="38" t="s">
        <v>156</v>
      </c>
    </row>
    <row customHeight="1" ht="37.5">
      <c r="A3" s="11" t="s">
        <v>157</v>
      </c>
      <c r="B3" s="11"/>
      <c r="C3" s="11"/>
      <c r="D3" s="11"/>
      <c r="E3" s="11"/>
      <c r="F3" s="11"/>
      <c r="G3" s="11"/>
    </row>
    <row customHeight="1" ht="18.75">
      <c r="A4" s="34" t="str">
        <f>"单位名称："&amp;"全部"</f>
        <v>单位名称：全部</v>
      </c>
      <c r="B4" s="34"/>
      <c r="C4" s="34"/>
      <c r="D4" s="39"/>
      <c r="E4" s="39"/>
      <c r="F4" s="39"/>
      <c r="G4" s="40" t="s">
        <v>33</v>
      </c>
    </row>
    <row customHeight="1" ht="18.75">
      <c r="A5" s="23" t="s">
        <v>158</v>
      </c>
      <c r="B5" s="23" t="s">
        <v>69</v>
      </c>
      <c r="C5" s="35" t="s">
        <v>36</v>
      </c>
      <c r="D5" s="35" t="s">
        <v>71</v>
      </c>
      <c r="E5" s="35"/>
      <c r="F5" s="35"/>
      <c r="G5" s="23" t="s">
        <v>72</v>
      </c>
    </row>
    <row customHeight="1" ht="18.75">
      <c r="A6" s="23" t="s">
        <v>68</v>
      </c>
      <c r="B6" s="23" t="s">
        <v>69</v>
      </c>
      <c r="C6" s="35"/>
      <c r="D6" s="35" t="s">
        <v>38</v>
      </c>
      <c r="E6" s="35" t="s">
        <v>159</v>
      </c>
      <c r="F6" s="35" t="s">
        <v>160</v>
      </c>
      <c r="G6" s="23"/>
    </row>
    <row customHeight="1" ht="18.75">
      <c r="A7" s="30" t="s">
        <v>49</v>
      </c>
      <c r="B7" s="30" t="s">
        <v>50</v>
      </c>
      <c r="C7" s="30" t="s">
        <v>51</v>
      </c>
      <c r="D7" s="30" t="s">
        <v>52</v>
      </c>
      <c r="E7" s="30" t="s">
        <v>53</v>
      </c>
      <c r="F7" s="30" t="s">
        <v>54</v>
      </c>
      <c r="G7" s="30" t="s">
        <v>55</v>
      </c>
    </row>
    <row customHeight="1" ht="20.25">
      <c r="A8" s="31" t="s">
        <v>79</v>
      </c>
      <c r="B8" s="31" t="s">
        <v>80</v>
      </c>
      <c r="C8" s="1">
        <v>379.618634</v>
      </c>
      <c r="D8" s="1">
        <v>379.618634</v>
      </c>
      <c r="E8" s="1">
        <v>330.033934</v>
      </c>
      <c r="F8" s="1">
        <v>49.5847</v>
      </c>
      <c r="G8" s="1"/>
    </row>
    <row customHeight="1" ht="20.25">
      <c r="A9" s="36" t="s">
        <v>81</v>
      </c>
      <c r="B9" s="36" t="s">
        <v>82</v>
      </c>
      <c r="C9" s="1">
        <v>251.22495</v>
      </c>
      <c r="D9" s="1">
        <v>251.22495</v>
      </c>
      <c r="E9" s="1">
        <v>203.73025</v>
      </c>
      <c r="F9" s="1">
        <v>47.4947</v>
      </c>
      <c r="G9" s="1"/>
    </row>
    <row customHeight="1" ht="20.25">
      <c r="A10" s="37" t="s">
        <v>83</v>
      </c>
      <c r="B10" s="37" t="s">
        <v>84</v>
      </c>
      <c r="C10" s="1">
        <v>251.22495</v>
      </c>
      <c r="D10" s="1">
        <v>251.22495</v>
      </c>
      <c r="E10" s="1">
        <v>203.73025</v>
      </c>
      <c r="F10" s="1">
        <v>47.4947</v>
      </c>
      <c r="G10" s="1"/>
    </row>
    <row customHeight="1" ht="20.25">
      <c r="A11" s="36" t="s">
        <v>85</v>
      </c>
      <c r="B11" s="36" t="s">
        <v>86</v>
      </c>
      <c r="C11" s="1">
        <v>128.393684</v>
      </c>
      <c r="D11" s="1">
        <v>128.393684</v>
      </c>
      <c r="E11" s="1">
        <v>126.303684</v>
      </c>
      <c r="F11" s="1">
        <v>2.09</v>
      </c>
      <c r="G11" s="1"/>
    </row>
    <row customHeight="1" ht="20.25">
      <c r="A12" s="37" t="s">
        <v>87</v>
      </c>
      <c r="B12" s="37" t="s">
        <v>88</v>
      </c>
      <c r="C12" s="1">
        <v>128.393684</v>
      </c>
      <c r="D12" s="1">
        <v>128.393684</v>
      </c>
      <c r="E12" s="1">
        <v>126.303684</v>
      </c>
      <c r="F12" s="1">
        <v>2.09</v>
      </c>
      <c r="G12" s="1"/>
    </row>
    <row customHeight="1" ht="20.25">
      <c r="A13" s="31" t="s">
        <v>89</v>
      </c>
      <c r="B13" s="31" t="s">
        <v>90</v>
      </c>
      <c r="C13" s="1">
        <v>75.700736</v>
      </c>
      <c r="D13" s="1">
        <v>74.037536</v>
      </c>
      <c r="E13" s="1">
        <v>74.037536</v>
      </c>
      <c r="F13" s="1"/>
      <c r="G13" s="1">
        <v>1.6632</v>
      </c>
    </row>
    <row customHeight="1" ht="20.25">
      <c r="A14" s="36" t="s">
        <v>91</v>
      </c>
      <c r="B14" s="36" t="s">
        <v>92</v>
      </c>
      <c r="C14" s="1">
        <v>74.037536</v>
      </c>
      <c r="D14" s="1">
        <v>74.037536</v>
      </c>
      <c r="E14" s="1">
        <v>74.037536</v>
      </c>
      <c r="F14" s="1"/>
      <c r="G14" s="1"/>
    </row>
    <row customHeight="1" ht="20.25">
      <c r="A15" s="37" t="s">
        <v>93</v>
      </c>
      <c r="B15" s="37" t="s">
        <v>94</v>
      </c>
      <c r="C15" s="1">
        <v>10.08</v>
      </c>
      <c r="D15" s="1">
        <v>10.08</v>
      </c>
      <c r="E15" s="1">
        <v>10.08</v>
      </c>
      <c r="F15" s="1"/>
      <c r="G15" s="1"/>
    </row>
    <row customHeight="1" ht="20.25">
      <c r="A16" s="37" t="s">
        <v>95</v>
      </c>
      <c r="B16" s="37" t="s">
        <v>96</v>
      </c>
      <c r="C16" s="1">
        <v>4.32</v>
      </c>
      <c r="D16" s="1">
        <v>4.32</v>
      </c>
      <c r="E16" s="1">
        <v>4.32</v>
      </c>
      <c r="F16" s="1"/>
      <c r="G16" s="1"/>
    </row>
    <row customHeight="1" ht="20.25">
      <c r="A17" s="37" t="s">
        <v>97</v>
      </c>
      <c r="B17" s="37" t="s">
        <v>98</v>
      </c>
      <c r="C17" s="1">
        <v>59.637536</v>
      </c>
      <c r="D17" s="1">
        <v>59.637536</v>
      </c>
      <c r="E17" s="1">
        <v>59.637536</v>
      </c>
      <c r="F17" s="1"/>
      <c r="G17" s="1"/>
    </row>
    <row customHeight="1" ht="20.25">
      <c r="A18" s="36" t="s">
        <v>99</v>
      </c>
      <c r="B18" s="36" t="s">
        <v>100</v>
      </c>
      <c r="C18" s="1">
        <v>1.6632</v>
      </c>
      <c r="D18" s="1"/>
      <c r="E18" s="1"/>
      <c r="F18" s="1"/>
      <c r="G18" s="1">
        <v>1.6632</v>
      </c>
    </row>
    <row customHeight="1" ht="20.25">
      <c r="A19" s="37" t="s">
        <v>101</v>
      </c>
      <c r="B19" s="37" t="s">
        <v>102</v>
      </c>
      <c r="C19" s="1">
        <v>1.6632</v>
      </c>
      <c r="D19" s="1"/>
      <c r="E19" s="1"/>
      <c r="F19" s="1"/>
      <c r="G19" s="1">
        <v>1.6632</v>
      </c>
    </row>
    <row customHeight="1" ht="20.25">
      <c r="A20" s="31" t="s">
        <v>103</v>
      </c>
      <c r="B20" s="31" t="s">
        <v>104</v>
      </c>
      <c r="C20" s="1">
        <v>51.647101</v>
      </c>
      <c r="D20" s="1">
        <v>51.647101</v>
      </c>
      <c r="E20" s="1">
        <v>51.647101</v>
      </c>
      <c r="F20" s="1"/>
      <c r="G20" s="1"/>
    </row>
    <row customHeight="1" ht="20.25">
      <c r="A21" s="36" t="s">
        <v>105</v>
      </c>
      <c r="B21" s="36" t="s">
        <v>106</v>
      </c>
      <c r="C21" s="1">
        <v>51.647101</v>
      </c>
      <c r="D21" s="1">
        <v>51.647101</v>
      </c>
      <c r="E21" s="1">
        <v>51.647101</v>
      </c>
      <c r="F21" s="1"/>
      <c r="G21" s="1"/>
    </row>
    <row customHeight="1" ht="20.25">
      <c r="A22" s="37" t="s">
        <v>107</v>
      </c>
      <c r="B22" s="37" t="s">
        <v>108</v>
      </c>
      <c r="C22" s="1">
        <v>12.614456</v>
      </c>
      <c r="D22" s="1">
        <v>12.614456</v>
      </c>
      <c r="E22" s="1">
        <v>12.614456</v>
      </c>
      <c r="F22" s="1"/>
      <c r="G22" s="1"/>
    </row>
    <row customHeight="1" ht="20.25">
      <c r="A23" s="37" t="s">
        <v>109</v>
      </c>
      <c r="B23" s="37" t="s">
        <v>110</v>
      </c>
      <c r="C23" s="1">
        <v>18.322515</v>
      </c>
      <c r="D23" s="1">
        <v>18.322515</v>
      </c>
      <c r="E23" s="1">
        <v>18.322515</v>
      </c>
      <c r="F23" s="1"/>
      <c r="G23" s="1"/>
    </row>
    <row customHeight="1" ht="20.25">
      <c r="A24" s="37" t="s">
        <v>111</v>
      </c>
      <c r="B24" s="37" t="s">
        <v>112</v>
      </c>
      <c r="C24" s="1">
        <v>17.817087</v>
      </c>
      <c r="D24" s="1">
        <v>17.817087</v>
      </c>
      <c r="E24" s="1">
        <v>17.817087</v>
      </c>
      <c r="F24" s="1"/>
      <c r="G24" s="1"/>
    </row>
    <row customHeight="1" ht="20.25">
      <c r="A25" s="37" t="s">
        <v>113</v>
      </c>
      <c r="B25" s="37" t="s">
        <v>114</v>
      </c>
      <c r="C25" s="1">
        <v>2.893043</v>
      </c>
      <c r="D25" s="1">
        <v>2.893043</v>
      </c>
      <c r="E25" s="1">
        <v>2.893043</v>
      </c>
      <c r="F25" s="1"/>
      <c r="G25" s="1"/>
    </row>
    <row customHeight="1" ht="20.25">
      <c r="A26" s="31" t="s">
        <v>115</v>
      </c>
      <c r="B26" s="31" t="s">
        <v>116</v>
      </c>
      <c r="C26" s="1">
        <v>217.019848</v>
      </c>
      <c r="D26" s="1">
        <v>124.249848</v>
      </c>
      <c r="E26" s="1">
        <v>122.539848</v>
      </c>
      <c r="F26" s="1">
        <v>1.71</v>
      </c>
      <c r="G26" s="1">
        <v>92.77</v>
      </c>
    </row>
    <row customHeight="1" ht="20.25">
      <c r="A27" s="36" t="s">
        <v>117</v>
      </c>
      <c r="B27" s="36" t="s">
        <v>118</v>
      </c>
      <c r="C27" s="1">
        <v>124.249848</v>
      </c>
      <c r="D27" s="1">
        <v>124.249848</v>
      </c>
      <c r="E27" s="1">
        <v>122.539848</v>
      </c>
      <c r="F27" s="1">
        <v>1.71</v>
      </c>
      <c r="G27" s="1"/>
    </row>
    <row customHeight="1" ht="20.25">
      <c r="A28" s="37" t="s">
        <v>119</v>
      </c>
      <c r="B28" s="37" t="s">
        <v>88</v>
      </c>
      <c r="C28" s="1">
        <v>124.249848</v>
      </c>
      <c r="D28" s="1">
        <v>124.249848</v>
      </c>
      <c r="E28" s="1">
        <v>122.539848</v>
      </c>
      <c r="F28" s="1">
        <v>1.71</v>
      </c>
      <c r="G28" s="1"/>
    </row>
    <row customHeight="1" ht="20.25">
      <c r="A29" s="36" t="s">
        <v>120</v>
      </c>
      <c r="B29" s="36" t="s">
        <v>121</v>
      </c>
      <c r="C29" s="1">
        <v>92.77</v>
      </c>
      <c r="D29" s="1"/>
      <c r="E29" s="1"/>
      <c r="F29" s="1"/>
      <c r="G29" s="1">
        <v>92.77</v>
      </c>
    </row>
    <row customHeight="1" ht="20.25">
      <c r="A30" s="37" t="s">
        <v>122</v>
      </c>
      <c r="B30" s="37" t="s">
        <v>123</v>
      </c>
      <c r="C30" s="1">
        <v>92.77</v>
      </c>
      <c r="D30" s="1"/>
      <c r="E30" s="1"/>
      <c r="F30" s="1"/>
      <c r="G30" s="1">
        <v>92.77</v>
      </c>
    </row>
    <row customHeight="1" ht="20.25">
      <c r="A31" s="31" t="s">
        <v>124</v>
      </c>
      <c r="B31" s="31" t="s">
        <v>125</v>
      </c>
      <c r="C31" s="1">
        <v>30</v>
      </c>
      <c r="D31" s="1"/>
      <c r="E31" s="1"/>
      <c r="F31" s="1"/>
      <c r="G31" s="1">
        <v>30</v>
      </c>
    </row>
    <row customHeight="1" ht="20.25">
      <c r="A32" s="36" t="s">
        <v>126</v>
      </c>
      <c r="B32" s="36" t="s">
        <v>127</v>
      </c>
      <c r="C32" s="1">
        <v>30</v>
      </c>
      <c r="D32" s="1"/>
      <c r="E32" s="1"/>
      <c r="F32" s="1"/>
      <c r="G32" s="1">
        <v>30</v>
      </c>
    </row>
    <row customHeight="1" ht="20.25">
      <c r="A33" s="37" t="s">
        <v>128</v>
      </c>
      <c r="B33" s="37" t="s">
        <v>129</v>
      </c>
      <c r="C33" s="1">
        <v>30</v>
      </c>
      <c r="D33" s="1"/>
      <c r="E33" s="1"/>
      <c r="F33" s="1"/>
      <c r="G33" s="1">
        <v>30</v>
      </c>
    </row>
    <row customHeight="1" ht="20.25">
      <c r="A34" s="31" t="s">
        <v>130</v>
      </c>
      <c r="B34" s="31" t="s">
        <v>131</v>
      </c>
      <c r="C34" s="1">
        <v>48.6168</v>
      </c>
      <c r="D34" s="1">
        <v>48.6168</v>
      </c>
      <c r="E34" s="1">
        <v>48.6168</v>
      </c>
      <c r="F34" s="1"/>
      <c r="G34" s="1"/>
    </row>
    <row customHeight="1" ht="20.25">
      <c r="A35" s="36" t="s">
        <v>132</v>
      </c>
      <c r="B35" s="36" t="s">
        <v>133</v>
      </c>
      <c r="C35" s="1">
        <v>48.6168</v>
      </c>
      <c r="D35" s="1">
        <v>48.6168</v>
      </c>
      <c r="E35" s="1">
        <v>48.6168</v>
      </c>
      <c r="F35" s="1"/>
      <c r="G35" s="1"/>
    </row>
    <row customHeight="1" ht="20.25">
      <c r="A36" s="37" t="s">
        <v>134</v>
      </c>
      <c r="B36" s="37" t="s">
        <v>135</v>
      </c>
      <c r="C36" s="1">
        <v>48.6168</v>
      </c>
      <c r="D36" s="1">
        <v>48.6168</v>
      </c>
      <c r="E36" s="1">
        <v>48.6168</v>
      </c>
      <c r="F36" s="1"/>
      <c r="G36" s="1"/>
    </row>
    <row customHeight="1" ht="20.25">
      <c r="A37" s="32" t="s">
        <v>136</v>
      </c>
      <c r="B37" s="32"/>
      <c r="C37" s="16">
        <v>802.603119</v>
      </c>
      <c r="D37" s="16">
        <v>678.169919</v>
      </c>
      <c r="E37" s="16">
        <v>626.875219</v>
      </c>
      <c r="F37" s="16">
        <v>51.2947</v>
      </c>
      <c r="G37" s="16">
        <v>124.4332</v>
      </c>
    </row>
  </sheetData>
  <mergeCells count="7">
    <mergeCell ref="A3:G3"/>
    <mergeCell ref="C5:C6"/>
    <mergeCell ref="D5:F5"/>
    <mergeCell ref="G5:G6"/>
    <mergeCell ref="A37:B37"/>
    <mergeCell ref="A5:B5"/>
    <mergeCell ref="A4:C4"/>
  </mergeCells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E38C8FB-2795-F887-3CDE-7C8C7D070F49}" mc:Ignorable="x14ac xr xr2 xr3">
  <sheetPr>
    <outlinePr summaryRight="0"/>
  </sheetPr>
  <dimension ref="A1:F8"/>
  <sheetViews>
    <sheetView topLeftCell="A1" showZeros="0" workbookViewId="0" tabSelected="1">
      <pane ySplit="1" topLeftCell="A2" activePane="bottomLeft" state="frozen"/>
      <selection pane="bottomLeft" activeCell="A1" sqref="A1"/>
    </sheetView>
  </sheetViews>
  <sheetFormatPr defaultColWidth="8.8515625" customHeight="1" defaultRowHeight="15"/>
  <cols>
    <col min="1" max="6" width="28.57421875" customWidth="1"/>
  </cols>
  <sheetData>
    <row customHeight="1" ht="15">
      <c r="A1" s="8"/>
      <c r="B1" s="8"/>
      <c r="C1" s="8"/>
      <c r="D1" s="8"/>
      <c r="E1" s="8"/>
      <c r="F1" s="8"/>
    </row>
    <row customHeight="1" ht="18.75">
      <c r="A2" s="41"/>
      <c r="B2" s="41"/>
      <c r="C2" s="42"/>
      <c r="D2" s="9"/>
      <c r="E2" s="9"/>
      <c r="F2" s="43" t="s">
        <v>161</v>
      </c>
    </row>
    <row customHeight="1" ht="41.25">
      <c r="A3" s="44" t="s">
        <v>162</v>
      </c>
      <c r="B3" s="44"/>
      <c r="C3" s="44"/>
      <c r="D3" s="44"/>
      <c r="E3" s="44"/>
      <c r="F3" s="44"/>
    </row>
    <row customHeight="1" ht="18.75">
      <c r="A4" s="12" t="str">
        <f>"单位名称："&amp;"全部"</f>
        <v>单位名称：全部</v>
      </c>
      <c r="B4" s="12"/>
      <c r="C4" s="12"/>
      <c r="D4" s="45"/>
      <c r="E4" s="9"/>
      <c r="F4" s="43" t="s">
        <v>33</v>
      </c>
    </row>
    <row customHeight="1" ht="18.75">
      <c r="A5" s="23" t="s">
        <v>163</v>
      </c>
      <c r="B5" s="35" t="s">
        <v>164</v>
      </c>
      <c r="C5" s="35" t="s">
        <v>165</v>
      </c>
      <c r="D5" s="35"/>
      <c r="E5" s="35"/>
      <c r="F5" s="35" t="s">
        <v>166</v>
      </c>
    </row>
    <row customHeight="1" ht="18.75">
      <c r="A6" s="23"/>
      <c r="B6" s="35"/>
      <c r="C6" s="35" t="s">
        <v>38</v>
      </c>
      <c r="D6" s="35" t="s">
        <v>167</v>
      </c>
      <c r="E6" s="35" t="s">
        <v>168</v>
      </c>
      <c r="F6" s="35"/>
    </row>
    <row customHeight="1" ht="18.75">
      <c r="A7" s="46" t="s">
        <v>50</v>
      </c>
      <c r="B7" s="47" t="s">
        <v>51</v>
      </c>
      <c r="C7" s="46" t="s">
        <v>52</v>
      </c>
      <c r="D7" s="46" t="s">
        <v>53</v>
      </c>
      <c r="E7" s="46" t="s">
        <v>54</v>
      </c>
      <c r="F7" s="46">
        <v>7</v>
      </c>
    </row>
    <row customHeight="1" ht="20.25">
      <c r="A8" s="1">
        <v>2.2</v>
      </c>
      <c r="B8" s="1"/>
      <c r="C8" s="1">
        <v>2</v>
      </c>
      <c r="D8" s="1"/>
      <c r="E8" s="1">
        <v>2</v>
      </c>
      <c r="F8" s="1">
        <v>0.2</v>
      </c>
    </row>
  </sheetData>
  <mergeCells count="6">
    <mergeCell ref="A3:F3"/>
    <mergeCell ref="A5:A6"/>
    <mergeCell ref="B5:B6"/>
    <mergeCell ref="C5:E5"/>
    <mergeCell ref="F5:F6"/>
    <mergeCell ref="A4:C4"/>
  </mergeCells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346A475-585E-BC5B-B5D9-BF2B04D3AB85}" mc:Ignorable="x14ac xr xr2 xr3">
  <sheetPr>
    <outlinePr summaryRight="0"/>
  </sheetPr>
  <dimension ref="A1:X96"/>
  <sheetViews>
    <sheetView topLeftCell="A1" showZeros="0" workbookViewId="0" tabSelected="1">
      <pane ySplit="1" topLeftCell="A2" activePane="bottomLeft" state="frozen"/>
      <selection pane="bottomLeft" activeCell="A1" sqref="A1"/>
    </sheetView>
  </sheetViews>
  <sheetFormatPr defaultColWidth="8.8515625" customHeight="1" defaultRowHeight="15"/>
  <cols>
    <col min="1" max="7" width="28.57421875" customWidth="1"/>
    <col min="8" max="24" width="14.28125" customWidth="1"/>
  </cols>
  <sheetData>
    <row customHeight="1" ht="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customHeight="1" ht="18.7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 t="s">
        <v>169</v>
      </c>
    </row>
    <row customHeight="1" ht="45">
      <c r="A3" s="11" t="s">
        <v>170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</row>
    <row customHeight="1" ht="18.75">
      <c r="A4" s="12" t="str">
        <f>"单位名称："&amp;"全部"</f>
        <v>单位名称：全部</v>
      </c>
      <c r="B4" s="12"/>
      <c r="C4" s="12"/>
      <c r="D4" s="12"/>
      <c r="E4" s="12"/>
      <c r="F4" s="12"/>
      <c r="G4" s="12"/>
      <c r="H4" s="22"/>
      <c r="I4" s="22"/>
      <c r="J4" s="22"/>
      <c r="K4" s="22"/>
      <c r="L4" s="22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 t="s">
        <v>33</v>
      </c>
    </row>
    <row customHeight="1" ht="18.75">
      <c r="A5" s="48" t="s">
        <v>171</v>
      </c>
      <c r="B5" s="48" t="s">
        <v>172</v>
      </c>
      <c r="C5" s="48" t="s">
        <v>173</v>
      </c>
      <c r="D5" s="48" t="s">
        <v>174</v>
      </c>
      <c r="E5" s="48" t="s">
        <v>175</v>
      </c>
      <c r="F5" s="48" t="s">
        <v>176</v>
      </c>
      <c r="G5" s="48" t="s">
        <v>177</v>
      </c>
      <c r="H5" s="49" t="s">
        <v>36</v>
      </c>
      <c r="I5" s="49" t="s">
        <v>178</v>
      </c>
      <c r="J5" s="48"/>
      <c r="K5" s="48"/>
      <c r="L5" s="48"/>
      <c r="M5" s="48"/>
      <c r="N5" s="48"/>
      <c r="O5" s="48" t="s">
        <v>179</v>
      </c>
      <c r="P5" s="48"/>
      <c r="Q5" s="48"/>
      <c r="R5" s="48" t="s">
        <v>42</v>
      </c>
      <c r="S5" s="48" t="s">
        <v>43</v>
      </c>
      <c r="T5" s="48"/>
      <c r="U5" s="48"/>
      <c r="V5" s="48"/>
      <c r="W5" s="48"/>
      <c r="X5" s="48"/>
    </row>
    <row customHeight="1" ht="18.75">
      <c r="A6" s="48"/>
      <c r="B6" s="48"/>
      <c r="C6" s="48"/>
      <c r="D6" s="48"/>
      <c r="E6" s="48"/>
      <c r="F6" s="48"/>
      <c r="G6" s="48"/>
      <c r="H6" s="49" t="s">
        <v>180</v>
      </c>
      <c r="I6" s="49" t="s">
        <v>181</v>
      </c>
      <c r="J6" s="49"/>
      <c r="K6" s="48" t="s">
        <v>40</v>
      </c>
      <c r="L6" s="48" t="s">
        <v>41</v>
      </c>
      <c r="M6" s="48"/>
      <c r="N6" s="48"/>
      <c r="O6" s="48" t="s">
        <v>179</v>
      </c>
      <c r="P6" s="48" t="s">
        <v>40</v>
      </c>
      <c r="Q6" s="48" t="s">
        <v>41</v>
      </c>
      <c r="R6" s="48" t="s">
        <v>42</v>
      </c>
      <c r="S6" s="48" t="s">
        <v>43</v>
      </c>
      <c r="T6" s="48" t="s">
        <v>44</v>
      </c>
      <c r="U6" s="48" t="s">
        <v>45</v>
      </c>
      <c r="V6" s="48" t="s">
        <v>46</v>
      </c>
      <c r="W6" s="48" t="s">
        <v>47</v>
      </c>
      <c r="X6" s="48" t="s">
        <v>48</v>
      </c>
    </row>
    <row customHeight="1" ht="18.75">
      <c r="A7" s="48"/>
      <c r="B7" s="48"/>
      <c r="C7" s="48"/>
      <c r="D7" s="48"/>
      <c r="E7" s="48"/>
      <c r="F7" s="48"/>
      <c r="G7" s="48"/>
      <c r="H7" s="49"/>
      <c r="I7" s="49" t="s">
        <v>182</v>
      </c>
      <c r="J7" s="48" t="s">
        <v>183</v>
      </c>
      <c r="K7" s="48" t="s">
        <v>184</v>
      </c>
      <c r="L7" s="48" t="s">
        <v>185</v>
      </c>
      <c r="M7" s="48" t="s">
        <v>186</v>
      </c>
      <c r="N7" s="48" t="s">
        <v>187</v>
      </c>
      <c r="O7" s="48" t="s">
        <v>39</v>
      </c>
      <c r="P7" s="48" t="s">
        <v>40</v>
      </c>
      <c r="Q7" s="48" t="s">
        <v>41</v>
      </c>
      <c r="R7" s="48"/>
      <c r="S7" s="48" t="s">
        <v>38</v>
      </c>
      <c r="T7" s="48" t="s">
        <v>44</v>
      </c>
      <c r="U7" s="48" t="s">
        <v>45</v>
      </c>
      <c r="V7" s="48" t="s">
        <v>46</v>
      </c>
      <c r="W7" s="48" t="s">
        <v>47</v>
      </c>
      <c r="X7" s="48" t="s">
        <v>48</v>
      </c>
    </row>
    <row customHeight="1" ht="22.66666030883789">
      <c r="A8" s="48"/>
      <c r="B8" s="48"/>
      <c r="C8" s="48"/>
      <c r="D8" s="48"/>
      <c r="E8" s="48"/>
      <c r="F8" s="48"/>
      <c r="G8" s="48"/>
      <c r="H8" s="49"/>
      <c r="I8" s="49" t="s">
        <v>38</v>
      </c>
      <c r="J8" s="48" t="s">
        <v>183</v>
      </c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</row>
    <row customHeight="1" ht="18.75">
      <c r="A9" s="49" t="s">
        <v>49</v>
      </c>
      <c r="B9" s="49">
        <v>2</v>
      </c>
      <c r="C9" s="49">
        <v>3</v>
      </c>
      <c r="D9" s="49">
        <v>4</v>
      </c>
      <c r="E9" s="49">
        <v>5</v>
      </c>
      <c r="F9" s="49">
        <v>6</v>
      </c>
      <c r="G9" s="49">
        <v>7</v>
      </c>
      <c r="H9" s="49">
        <v>8</v>
      </c>
      <c r="I9" s="49">
        <v>9</v>
      </c>
      <c r="J9" s="49">
        <v>10</v>
      </c>
      <c r="K9" s="49">
        <v>11</v>
      </c>
      <c r="L9" s="49">
        <v>12</v>
      </c>
      <c r="M9" s="49">
        <v>13</v>
      </c>
      <c r="N9" s="49">
        <v>14</v>
      </c>
      <c r="O9" s="49">
        <v>15</v>
      </c>
      <c r="P9" s="49">
        <v>16</v>
      </c>
      <c r="Q9" s="49">
        <v>17</v>
      </c>
      <c r="R9" s="49">
        <v>18</v>
      </c>
      <c r="S9" s="49">
        <v>19</v>
      </c>
      <c r="T9" s="49">
        <v>20</v>
      </c>
      <c r="U9" s="49">
        <v>21</v>
      </c>
      <c r="V9" s="49">
        <v>22</v>
      </c>
      <c r="W9" s="49">
        <v>23</v>
      </c>
      <c r="X9" s="49">
        <v>24</v>
      </c>
    </row>
    <row customHeight="1" ht="18.75">
      <c r="A10" s="50" t="s">
        <v>59</v>
      </c>
      <c r="B10" s="50" t="s">
        <v>188</v>
      </c>
      <c r="C10" s="51" t="s">
        <v>189</v>
      </c>
      <c r="D10" s="50" t="s">
        <v>83</v>
      </c>
      <c r="E10" s="50" t="s">
        <v>84</v>
      </c>
      <c r="F10" s="50" t="s">
        <v>190</v>
      </c>
      <c r="G10" s="50" t="s">
        <v>191</v>
      </c>
      <c r="H10" s="1">
        <v>59.964</v>
      </c>
      <c r="I10" s="1">
        <v>59.964</v>
      </c>
      <c r="J10" s="1"/>
      <c r="K10" s="1"/>
      <c r="L10" s="1"/>
      <c r="M10" s="1">
        <v>59.964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customHeight="1" ht="18.75">
      <c r="A11" s="50" t="s">
        <v>59</v>
      </c>
      <c r="B11" s="50" t="s">
        <v>188</v>
      </c>
      <c r="C11" s="51" t="s">
        <v>189</v>
      </c>
      <c r="D11" s="50" t="s">
        <v>83</v>
      </c>
      <c r="E11" s="50" t="s">
        <v>84</v>
      </c>
      <c r="F11" s="50" t="s">
        <v>192</v>
      </c>
      <c r="G11" s="50" t="s">
        <v>193</v>
      </c>
      <c r="H11" s="1">
        <v>86.538</v>
      </c>
      <c r="I11" s="1">
        <v>86.538</v>
      </c>
      <c r="J11" s="1"/>
      <c r="K11" s="1"/>
      <c r="L11" s="1"/>
      <c r="M11" s="1">
        <v>86.538</v>
      </c>
      <c r="N11" s="1"/>
      <c r="O11" s="1"/>
      <c r="P11" s="1"/>
      <c r="Q11" s="2"/>
      <c r="R11" s="1"/>
      <c r="S11" s="1"/>
      <c r="T11" s="1"/>
      <c r="U11" s="1"/>
      <c r="V11" s="1"/>
      <c r="W11" s="1"/>
      <c r="X11" s="1"/>
    </row>
    <row customHeight="1" ht="18.75">
      <c r="A12" s="50" t="s">
        <v>59</v>
      </c>
      <c r="B12" s="50" t="s">
        <v>188</v>
      </c>
      <c r="C12" s="51" t="s">
        <v>189</v>
      </c>
      <c r="D12" s="50" t="s">
        <v>83</v>
      </c>
      <c r="E12" s="50" t="s">
        <v>84</v>
      </c>
      <c r="F12" s="50" t="s">
        <v>192</v>
      </c>
      <c r="G12" s="50" t="s">
        <v>193</v>
      </c>
      <c r="H12" s="1">
        <v>9</v>
      </c>
      <c r="I12" s="1">
        <v>9</v>
      </c>
      <c r="J12" s="1"/>
      <c r="K12" s="1"/>
      <c r="L12" s="1"/>
      <c r="M12" s="1">
        <v>9</v>
      </c>
      <c r="N12" s="1"/>
      <c r="O12" s="1"/>
      <c r="P12" s="1"/>
      <c r="Q12" s="2"/>
      <c r="R12" s="1"/>
      <c r="S12" s="1"/>
      <c r="T12" s="1"/>
      <c r="U12" s="1"/>
      <c r="V12" s="1"/>
      <c r="W12" s="1"/>
      <c r="X12" s="1"/>
    </row>
    <row customHeight="1" ht="18.75">
      <c r="A13" s="50" t="s">
        <v>59</v>
      </c>
      <c r="B13" s="50" t="s">
        <v>188</v>
      </c>
      <c r="C13" s="51" t="s">
        <v>189</v>
      </c>
      <c r="D13" s="50" t="s">
        <v>83</v>
      </c>
      <c r="E13" s="50" t="s">
        <v>84</v>
      </c>
      <c r="F13" s="50" t="s">
        <v>194</v>
      </c>
      <c r="G13" s="50" t="s">
        <v>195</v>
      </c>
      <c r="H13" s="1">
        <v>4.997</v>
      </c>
      <c r="I13" s="1">
        <v>4.997</v>
      </c>
      <c r="J13" s="1"/>
      <c r="K13" s="1"/>
      <c r="L13" s="1"/>
      <c r="M13" s="1">
        <v>4.997</v>
      </c>
      <c r="N13" s="1"/>
      <c r="O13" s="1"/>
      <c r="P13" s="1"/>
      <c r="Q13" s="2"/>
      <c r="R13" s="1"/>
      <c r="S13" s="1"/>
      <c r="T13" s="1"/>
      <c r="U13" s="1"/>
      <c r="V13" s="1"/>
      <c r="W13" s="1"/>
      <c r="X13" s="1"/>
    </row>
    <row customHeight="1" ht="18.75">
      <c r="A14" s="50" t="s">
        <v>59</v>
      </c>
      <c r="B14" s="50" t="s">
        <v>196</v>
      </c>
      <c r="C14" s="51" t="s">
        <v>197</v>
      </c>
      <c r="D14" s="50" t="s">
        <v>83</v>
      </c>
      <c r="E14" s="50" t="s">
        <v>84</v>
      </c>
      <c r="F14" s="50" t="s">
        <v>198</v>
      </c>
      <c r="G14" s="50" t="s">
        <v>199</v>
      </c>
      <c r="H14" s="1">
        <v>0.09305</v>
      </c>
      <c r="I14" s="1">
        <v>0.09305</v>
      </c>
      <c r="J14" s="1"/>
      <c r="K14" s="1"/>
      <c r="L14" s="1"/>
      <c r="M14" s="1">
        <v>0.09305</v>
      </c>
      <c r="N14" s="1"/>
      <c r="O14" s="1"/>
      <c r="P14" s="1"/>
      <c r="Q14" s="2"/>
      <c r="R14" s="1"/>
      <c r="S14" s="1"/>
      <c r="T14" s="1"/>
      <c r="U14" s="1"/>
      <c r="V14" s="1"/>
      <c r="W14" s="1"/>
      <c r="X14" s="1"/>
    </row>
    <row customHeight="1" ht="18.75">
      <c r="A15" s="50" t="s">
        <v>59</v>
      </c>
      <c r="B15" s="50" t="s">
        <v>196</v>
      </c>
      <c r="C15" s="51" t="s">
        <v>197</v>
      </c>
      <c r="D15" s="50" t="s">
        <v>97</v>
      </c>
      <c r="E15" s="50" t="s">
        <v>98</v>
      </c>
      <c r="F15" s="50" t="s">
        <v>200</v>
      </c>
      <c r="G15" s="50" t="s">
        <v>201</v>
      </c>
      <c r="H15" s="1">
        <v>24.317024</v>
      </c>
      <c r="I15" s="1">
        <v>24.317024</v>
      </c>
      <c r="J15" s="1"/>
      <c r="K15" s="1"/>
      <c r="L15" s="1"/>
      <c r="M15" s="1">
        <v>24.317024</v>
      </c>
      <c r="N15" s="1"/>
      <c r="O15" s="1"/>
      <c r="P15" s="1"/>
      <c r="Q15" s="2"/>
      <c r="R15" s="1"/>
      <c r="S15" s="1"/>
      <c r="T15" s="1"/>
      <c r="U15" s="1"/>
      <c r="V15" s="1"/>
      <c r="W15" s="1"/>
      <c r="X15" s="1"/>
    </row>
    <row customHeight="1" ht="18.75">
      <c r="A16" s="50" t="s">
        <v>59</v>
      </c>
      <c r="B16" s="50" t="s">
        <v>196</v>
      </c>
      <c r="C16" s="51" t="s">
        <v>197</v>
      </c>
      <c r="D16" s="50" t="s">
        <v>107</v>
      </c>
      <c r="E16" s="50" t="s">
        <v>108</v>
      </c>
      <c r="F16" s="50" t="s">
        <v>202</v>
      </c>
      <c r="G16" s="50" t="s">
        <v>203</v>
      </c>
      <c r="H16" s="1">
        <v>12.614456</v>
      </c>
      <c r="I16" s="1">
        <v>12.614456</v>
      </c>
      <c r="J16" s="1"/>
      <c r="K16" s="1"/>
      <c r="L16" s="1"/>
      <c r="M16" s="1">
        <v>12.614456</v>
      </c>
      <c r="N16" s="1"/>
      <c r="O16" s="1"/>
      <c r="P16" s="1"/>
      <c r="Q16" s="2"/>
      <c r="R16" s="1"/>
      <c r="S16" s="1"/>
      <c r="T16" s="1"/>
      <c r="U16" s="1"/>
      <c r="V16" s="1"/>
      <c r="W16" s="1"/>
      <c r="X16" s="1"/>
    </row>
    <row customHeight="1" ht="18.75">
      <c r="A17" s="50" t="s">
        <v>59</v>
      </c>
      <c r="B17" s="50" t="s">
        <v>196</v>
      </c>
      <c r="C17" s="51" t="s">
        <v>197</v>
      </c>
      <c r="D17" s="50" t="s">
        <v>111</v>
      </c>
      <c r="E17" s="50" t="s">
        <v>112</v>
      </c>
      <c r="F17" s="50" t="s">
        <v>204</v>
      </c>
      <c r="G17" s="50" t="s">
        <v>205</v>
      </c>
      <c r="H17" s="1">
        <v>6.094454</v>
      </c>
      <c r="I17" s="1">
        <v>6.094454</v>
      </c>
      <c r="J17" s="1"/>
      <c r="K17" s="1"/>
      <c r="L17" s="1"/>
      <c r="M17" s="1">
        <v>6.094454</v>
      </c>
      <c r="N17" s="1"/>
      <c r="O17" s="1"/>
      <c r="P17" s="1"/>
      <c r="Q17" s="2"/>
      <c r="R17" s="1"/>
      <c r="S17" s="1"/>
      <c r="T17" s="1"/>
      <c r="U17" s="1"/>
      <c r="V17" s="1"/>
      <c r="W17" s="1"/>
      <c r="X17" s="1"/>
    </row>
    <row customHeight="1" ht="18.75">
      <c r="A18" s="50" t="s">
        <v>59</v>
      </c>
      <c r="B18" s="50" t="s">
        <v>196</v>
      </c>
      <c r="C18" s="51" t="s">
        <v>197</v>
      </c>
      <c r="D18" s="50" t="s">
        <v>111</v>
      </c>
      <c r="E18" s="50" t="s">
        <v>112</v>
      </c>
      <c r="F18" s="50" t="s">
        <v>204</v>
      </c>
      <c r="G18" s="50" t="s">
        <v>205</v>
      </c>
      <c r="H18" s="1">
        <v>2.254489</v>
      </c>
      <c r="I18" s="1">
        <v>2.254489</v>
      </c>
      <c r="J18" s="1"/>
      <c r="K18" s="1"/>
      <c r="L18" s="1"/>
      <c r="M18" s="1">
        <v>2.254489</v>
      </c>
      <c r="N18" s="1"/>
      <c r="O18" s="1"/>
      <c r="P18" s="1"/>
      <c r="Q18" s="2"/>
      <c r="R18" s="1"/>
      <c r="S18" s="1"/>
      <c r="T18" s="1"/>
      <c r="U18" s="1"/>
      <c r="V18" s="1"/>
      <c r="W18" s="1"/>
      <c r="X18" s="1"/>
    </row>
    <row customHeight="1" ht="18.75">
      <c r="A19" s="50" t="s">
        <v>59</v>
      </c>
      <c r="B19" s="50" t="s">
        <v>196</v>
      </c>
      <c r="C19" s="51" t="s">
        <v>197</v>
      </c>
      <c r="D19" s="50" t="s">
        <v>113</v>
      </c>
      <c r="E19" s="50" t="s">
        <v>114</v>
      </c>
      <c r="F19" s="50" t="s">
        <v>198</v>
      </c>
      <c r="G19" s="50" t="s">
        <v>199</v>
      </c>
      <c r="H19" s="1">
        <v>0.2824</v>
      </c>
      <c r="I19" s="1">
        <v>0.2824</v>
      </c>
      <c r="J19" s="1"/>
      <c r="K19" s="1"/>
      <c r="L19" s="1"/>
      <c r="M19" s="1">
        <v>0.2824</v>
      </c>
      <c r="N19" s="1"/>
      <c r="O19" s="1"/>
      <c r="P19" s="1"/>
      <c r="Q19" s="2"/>
      <c r="R19" s="1"/>
      <c r="S19" s="1"/>
      <c r="T19" s="1"/>
      <c r="U19" s="1"/>
      <c r="V19" s="1"/>
      <c r="W19" s="1"/>
      <c r="X19" s="1"/>
    </row>
    <row customHeight="1" ht="18.75">
      <c r="A20" s="50" t="s">
        <v>59</v>
      </c>
      <c r="B20" s="50" t="s">
        <v>196</v>
      </c>
      <c r="C20" s="51" t="s">
        <v>197</v>
      </c>
      <c r="D20" s="50" t="s">
        <v>113</v>
      </c>
      <c r="E20" s="50" t="s">
        <v>114</v>
      </c>
      <c r="F20" s="50" t="s">
        <v>198</v>
      </c>
      <c r="G20" s="50" t="s">
        <v>199</v>
      </c>
      <c r="H20" s="1">
        <v>0.577529</v>
      </c>
      <c r="I20" s="1">
        <v>0.577529</v>
      </c>
      <c r="J20" s="1"/>
      <c r="K20" s="1"/>
      <c r="L20" s="1"/>
      <c r="M20" s="1">
        <v>0.577529</v>
      </c>
      <c r="N20" s="1"/>
      <c r="O20" s="1"/>
      <c r="P20" s="1"/>
      <c r="Q20" s="2"/>
      <c r="R20" s="1"/>
      <c r="S20" s="1"/>
      <c r="T20" s="1"/>
      <c r="U20" s="1"/>
      <c r="V20" s="1"/>
      <c r="W20" s="1"/>
      <c r="X20" s="1"/>
    </row>
    <row customHeight="1" ht="18.75">
      <c r="A21" s="50" t="s">
        <v>59</v>
      </c>
      <c r="B21" s="50" t="s">
        <v>196</v>
      </c>
      <c r="C21" s="51" t="s">
        <v>197</v>
      </c>
      <c r="D21" s="50" t="s">
        <v>113</v>
      </c>
      <c r="E21" s="50" t="s">
        <v>114</v>
      </c>
      <c r="F21" s="50" t="s">
        <v>198</v>
      </c>
      <c r="G21" s="50" t="s">
        <v>199</v>
      </c>
      <c r="H21" s="1">
        <v>0.5295</v>
      </c>
      <c r="I21" s="1">
        <v>0.5295</v>
      </c>
      <c r="J21" s="1"/>
      <c r="K21" s="1"/>
      <c r="L21" s="1"/>
      <c r="M21" s="1">
        <v>0.5295</v>
      </c>
      <c r="N21" s="1"/>
      <c r="O21" s="1"/>
      <c r="P21" s="1"/>
      <c r="Q21" s="2"/>
      <c r="R21" s="1"/>
      <c r="S21" s="1"/>
      <c r="T21" s="1"/>
      <c r="U21" s="1"/>
      <c r="V21" s="1"/>
      <c r="W21" s="1"/>
      <c r="X21" s="1"/>
    </row>
    <row customHeight="1" ht="18.75">
      <c r="A22" s="50" t="s">
        <v>59</v>
      </c>
      <c r="B22" s="50" t="s">
        <v>206</v>
      </c>
      <c r="C22" s="51" t="s">
        <v>135</v>
      </c>
      <c r="D22" s="50" t="s">
        <v>134</v>
      </c>
      <c r="E22" s="50" t="s">
        <v>135</v>
      </c>
      <c r="F22" s="50" t="s">
        <v>207</v>
      </c>
      <c r="G22" s="50" t="s">
        <v>135</v>
      </c>
      <c r="H22" s="1">
        <v>22.0704</v>
      </c>
      <c r="I22" s="1">
        <v>22.0704</v>
      </c>
      <c r="J22" s="1"/>
      <c r="K22" s="1"/>
      <c r="L22" s="1"/>
      <c r="M22" s="1">
        <v>22.0704</v>
      </c>
      <c r="N22" s="1"/>
      <c r="O22" s="1"/>
      <c r="P22" s="1"/>
      <c r="Q22" s="2"/>
      <c r="R22" s="1"/>
      <c r="S22" s="1"/>
      <c r="T22" s="1"/>
      <c r="U22" s="1"/>
      <c r="V22" s="1"/>
      <c r="W22" s="1"/>
      <c r="X22" s="1"/>
    </row>
    <row customHeight="1" ht="18.75">
      <c r="A23" s="50" t="s">
        <v>59</v>
      </c>
      <c r="B23" s="50" t="s">
        <v>208</v>
      </c>
      <c r="C23" s="51" t="s">
        <v>209</v>
      </c>
      <c r="D23" s="50" t="s">
        <v>93</v>
      </c>
      <c r="E23" s="50" t="s">
        <v>94</v>
      </c>
      <c r="F23" s="50" t="s">
        <v>210</v>
      </c>
      <c r="G23" s="50" t="s">
        <v>211</v>
      </c>
      <c r="H23" s="1">
        <v>10.08</v>
      </c>
      <c r="I23" s="1">
        <v>10.08</v>
      </c>
      <c r="J23" s="1"/>
      <c r="K23" s="1"/>
      <c r="L23" s="1"/>
      <c r="M23" s="1">
        <v>10.08</v>
      </c>
      <c r="N23" s="1"/>
      <c r="O23" s="1"/>
      <c r="P23" s="1"/>
      <c r="Q23" s="2"/>
      <c r="R23" s="1"/>
      <c r="S23" s="1"/>
      <c r="T23" s="1"/>
      <c r="U23" s="1"/>
      <c r="V23" s="1"/>
      <c r="W23" s="1"/>
      <c r="X23" s="1"/>
    </row>
    <row customHeight="1" ht="18.75">
      <c r="A24" s="50" t="s">
        <v>59</v>
      </c>
      <c r="B24" s="50" t="s">
        <v>208</v>
      </c>
      <c r="C24" s="51" t="s">
        <v>209</v>
      </c>
      <c r="D24" s="50" t="s">
        <v>95</v>
      </c>
      <c r="E24" s="50" t="s">
        <v>96</v>
      </c>
      <c r="F24" s="50" t="s">
        <v>210</v>
      </c>
      <c r="G24" s="50" t="s">
        <v>211</v>
      </c>
      <c r="H24" s="1">
        <v>1.44</v>
      </c>
      <c r="I24" s="1">
        <v>1.44</v>
      </c>
      <c r="J24" s="1"/>
      <c r="K24" s="1"/>
      <c r="L24" s="1"/>
      <c r="M24" s="1">
        <v>1.44</v>
      </c>
      <c r="N24" s="1"/>
      <c r="O24" s="1"/>
      <c r="P24" s="1"/>
      <c r="Q24" s="2"/>
      <c r="R24" s="1"/>
      <c r="S24" s="1"/>
      <c r="T24" s="1"/>
      <c r="U24" s="1"/>
      <c r="V24" s="1"/>
      <c r="W24" s="1"/>
      <c r="X24" s="1"/>
    </row>
    <row customHeight="1" ht="18.75">
      <c r="A25" s="50" t="s">
        <v>59</v>
      </c>
      <c r="B25" s="50" t="s">
        <v>212</v>
      </c>
      <c r="C25" s="51" t="s">
        <v>213</v>
      </c>
      <c r="D25" s="50" t="s">
        <v>83</v>
      </c>
      <c r="E25" s="50" t="s">
        <v>84</v>
      </c>
      <c r="F25" s="50" t="s">
        <v>214</v>
      </c>
      <c r="G25" s="50" t="s">
        <v>215</v>
      </c>
      <c r="H25" s="1">
        <v>2</v>
      </c>
      <c r="I25" s="1">
        <v>2</v>
      </c>
      <c r="J25" s="1"/>
      <c r="K25" s="1"/>
      <c r="L25" s="1"/>
      <c r="M25" s="1">
        <v>2</v>
      </c>
      <c r="N25" s="1"/>
      <c r="O25" s="1"/>
      <c r="P25" s="1"/>
      <c r="Q25" s="2"/>
      <c r="R25" s="1"/>
      <c r="S25" s="1"/>
      <c r="T25" s="1"/>
      <c r="U25" s="1"/>
      <c r="V25" s="1"/>
      <c r="W25" s="1"/>
      <c r="X25" s="1"/>
    </row>
    <row customHeight="1" ht="18.75">
      <c r="A26" s="50" t="s">
        <v>59</v>
      </c>
      <c r="B26" s="50" t="s">
        <v>216</v>
      </c>
      <c r="C26" s="51" t="s">
        <v>217</v>
      </c>
      <c r="D26" s="50" t="s">
        <v>83</v>
      </c>
      <c r="E26" s="50" t="s">
        <v>84</v>
      </c>
      <c r="F26" s="50" t="s">
        <v>218</v>
      </c>
      <c r="G26" s="50" t="s">
        <v>219</v>
      </c>
      <c r="H26" s="1">
        <v>13.38</v>
      </c>
      <c r="I26" s="1">
        <v>13.38</v>
      </c>
      <c r="J26" s="1"/>
      <c r="K26" s="1"/>
      <c r="L26" s="1"/>
      <c r="M26" s="1">
        <v>13.38</v>
      </c>
      <c r="N26" s="1"/>
      <c r="O26" s="1"/>
      <c r="P26" s="1"/>
      <c r="Q26" s="2"/>
      <c r="R26" s="1"/>
      <c r="S26" s="1"/>
      <c r="T26" s="1"/>
      <c r="U26" s="1"/>
      <c r="V26" s="1"/>
      <c r="W26" s="1"/>
      <c r="X26" s="1"/>
    </row>
    <row customHeight="1" ht="18.75">
      <c r="A27" s="50" t="s">
        <v>59</v>
      </c>
      <c r="B27" s="50" t="s">
        <v>220</v>
      </c>
      <c r="C27" s="51" t="s">
        <v>221</v>
      </c>
      <c r="D27" s="50" t="s">
        <v>83</v>
      </c>
      <c r="E27" s="50" t="s">
        <v>84</v>
      </c>
      <c r="F27" s="50" t="s">
        <v>222</v>
      </c>
      <c r="G27" s="50" t="s">
        <v>221</v>
      </c>
      <c r="H27" s="1">
        <v>0.9</v>
      </c>
      <c r="I27" s="1">
        <v>0.9</v>
      </c>
      <c r="J27" s="1"/>
      <c r="K27" s="1"/>
      <c r="L27" s="1"/>
      <c r="M27" s="1">
        <v>0.9</v>
      </c>
      <c r="N27" s="1"/>
      <c r="O27" s="1"/>
      <c r="P27" s="1"/>
      <c r="Q27" s="2"/>
      <c r="R27" s="1"/>
      <c r="S27" s="1"/>
      <c r="T27" s="1"/>
      <c r="U27" s="1"/>
      <c r="V27" s="1"/>
      <c r="W27" s="1"/>
      <c r="X27" s="1"/>
    </row>
    <row customHeight="1" ht="18.75">
      <c r="A28" s="50" t="s">
        <v>59</v>
      </c>
      <c r="B28" s="50" t="s">
        <v>223</v>
      </c>
      <c r="C28" s="51" t="s">
        <v>224</v>
      </c>
      <c r="D28" s="50" t="s">
        <v>83</v>
      </c>
      <c r="E28" s="50" t="s">
        <v>84</v>
      </c>
      <c r="F28" s="50" t="s">
        <v>225</v>
      </c>
      <c r="G28" s="50" t="s">
        <v>226</v>
      </c>
      <c r="H28" s="1">
        <v>16.84</v>
      </c>
      <c r="I28" s="1">
        <v>16.84</v>
      </c>
      <c r="J28" s="1"/>
      <c r="K28" s="1"/>
      <c r="L28" s="1"/>
      <c r="M28" s="1">
        <v>16.84</v>
      </c>
      <c r="N28" s="1"/>
      <c r="O28" s="1"/>
      <c r="P28" s="1"/>
      <c r="Q28" s="2"/>
      <c r="R28" s="1"/>
      <c r="S28" s="1"/>
      <c r="T28" s="1"/>
      <c r="U28" s="1"/>
      <c r="V28" s="1"/>
      <c r="W28" s="1"/>
      <c r="X28" s="1"/>
    </row>
    <row customHeight="1" ht="18.75">
      <c r="A29" s="50" t="s">
        <v>59</v>
      </c>
      <c r="B29" s="50" t="s">
        <v>223</v>
      </c>
      <c r="C29" s="51" t="s">
        <v>224</v>
      </c>
      <c r="D29" s="50" t="s">
        <v>83</v>
      </c>
      <c r="E29" s="50" t="s">
        <v>84</v>
      </c>
      <c r="F29" s="50" t="s">
        <v>227</v>
      </c>
      <c r="G29" s="50" t="s">
        <v>228</v>
      </c>
      <c r="H29" s="1">
        <v>0.5</v>
      </c>
      <c r="I29" s="1">
        <v>0.5</v>
      </c>
      <c r="J29" s="1"/>
      <c r="K29" s="1"/>
      <c r="L29" s="1"/>
      <c r="M29" s="1">
        <v>0.5</v>
      </c>
      <c r="N29" s="1"/>
      <c r="O29" s="1"/>
      <c r="P29" s="1"/>
      <c r="Q29" s="2"/>
      <c r="R29" s="1"/>
      <c r="S29" s="1"/>
      <c r="T29" s="1"/>
      <c r="U29" s="1"/>
      <c r="V29" s="1"/>
      <c r="W29" s="1"/>
      <c r="X29" s="1"/>
    </row>
    <row customHeight="1" ht="18.75">
      <c r="A30" s="50" t="s">
        <v>59</v>
      </c>
      <c r="B30" s="50" t="s">
        <v>223</v>
      </c>
      <c r="C30" s="51" t="s">
        <v>224</v>
      </c>
      <c r="D30" s="50" t="s">
        <v>83</v>
      </c>
      <c r="E30" s="50" t="s">
        <v>84</v>
      </c>
      <c r="F30" s="50" t="s">
        <v>229</v>
      </c>
      <c r="G30" s="50" t="s">
        <v>230</v>
      </c>
      <c r="H30" s="1">
        <v>0.2</v>
      </c>
      <c r="I30" s="1">
        <v>0.2</v>
      </c>
      <c r="J30" s="1"/>
      <c r="K30" s="1"/>
      <c r="L30" s="1"/>
      <c r="M30" s="1">
        <v>0.2</v>
      </c>
      <c r="N30" s="1"/>
      <c r="O30" s="1"/>
      <c r="P30" s="1"/>
      <c r="Q30" s="2"/>
      <c r="R30" s="1"/>
      <c r="S30" s="1"/>
      <c r="T30" s="1"/>
      <c r="U30" s="1"/>
      <c r="V30" s="1"/>
      <c r="W30" s="1"/>
      <c r="X30" s="1"/>
    </row>
    <row customHeight="1" ht="18.75">
      <c r="A31" s="50" t="s">
        <v>59</v>
      </c>
      <c r="B31" s="50" t="s">
        <v>231</v>
      </c>
      <c r="C31" s="51" t="s">
        <v>166</v>
      </c>
      <c r="D31" s="50" t="s">
        <v>83</v>
      </c>
      <c r="E31" s="50" t="s">
        <v>84</v>
      </c>
      <c r="F31" s="50" t="s">
        <v>232</v>
      </c>
      <c r="G31" s="50" t="s">
        <v>166</v>
      </c>
      <c r="H31" s="1">
        <v>0.2</v>
      </c>
      <c r="I31" s="1">
        <v>0.2</v>
      </c>
      <c r="J31" s="1"/>
      <c r="K31" s="1"/>
      <c r="L31" s="1"/>
      <c r="M31" s="1">
        <v>0.2</v>
      </c>
      <c r="N31" s="1"/>
      <c r="O31" s="1"/>
      <c r="P31" s="1"/>
      <c r="Q31" s="2"/>
      <c r="R31" s="1"/>
      <c r="S31" s="1"/>
      <c r="T31" s="1"/>
      <c r="U31" s="1"/>
      <c r="V31" s="1"/>
      <c r="W31" s="1"/>
      <c r="X31" s="1"/>
    </row>
    <row customHeight="1" ht="18.75">
      <c r="A32" s="50" t="s">
        <v>59</v>
      </c>
      <c r="B32" s="50" t="s">
        <v>233</v>
      </c>
      <c r="C32" s="51" t="s">
        <v>234</v>
      </c>
      <c r="D32" s="50" t="s">
        <v>83</v>
      </c>
      <c r="E32" s="50" t="s">
        <v>84</v>
      </c>
      <c r="F32" s="50" t="s">
        <v>235</v>
      </c>
      <c r="G32" s="50" t="s">
        <v>236</v>
      </c>
      <c r="H32" s="1">
        <v>9</v>
      </c>
      <c r="I32" s="1">
        <v>9</v>
      </c>
      <c r="J32" s="1"/>
      <c r="K32" s="1"/>
      <c r="L32" s="1"/>
      <c r="M32" s="1">
        <v>9</v>
      </c>
      <c r="N32" s="1"/>
      <c r="O32" s="1"/>
      <c r="P32" s="1"/>
      <c r="Q32" s="2"/>
      <c r="R32" s="1"/>
      <c r="S32" s="1"/>
      <c r="T32" s="1"/>
      <c r="U32" s="1"/>
      <c r="V32" s="1"/>
      <c r="W32" s="1"/>
      <c r="X32" s="1"/>
    </row>
    <row customHeight="1" ht="18.75">
      <c r="A33" s="50" t="s">
        <v>59</v>
      </c>
      <c r="B33" s="50" t="s">
        <v>237</v>
      </c>
      <c r="C33" s="51" t="s">
        <v>238</v>
      </c>
      <c r="D33" s="50" t="s">
        <v>83</v>
      </c>
      <c r="E33" s="50" t="s">
        <v>84</v>
      </c>
      <c r="F33" s="50" t="s">
        <v>194</v>
      </c>
      <c r="G33" s="50" t="s">
        <v>195</v>
      </c>
      <c r="H33" s="1">
        <v>8.265</v>
      </c>
      <c r="I33" s="1">
        <v>8.265</v>
      </c>
      <c r="J33" s="1"/>
      <c r="K33" s="1"/>
      <c r="L33" s="1"/>
      <c r="M33" s="1">
        <v>8.265</v>
      </c>
      <c r="N33" s="1"/>
      <c r="O33" s="1"/>
      <c r="P33" s="1"/>
      <c r="Q33" s="2"/>
      <c r="R33" s="1"/>
      <c r="S33" s="1"/>
      <c r="T33" s="1"/>
      <c r="U33" s="1"/>
      <c r="V33" s="1"/>
      <c r="W33" s="1"/>
      <c r="X33" s="1"/>
    </row>
    <row customHeight="1" ht="18.75">
      <c r="A34" s="50" t="s">
        <v>59</v>
      </c>
      <c r="B34" s="50" t="s">
        <v>237</v>
      </c>
      <c r="C34" s="51" t="s">
        <v>238</v>
      </c>
      <c r="D34" s="50" t="s">
        <v>83</v>
      </c>
      <c r="E34" s="50" t="s">
        <v>84</v>
      </c>
      <c r="F34" s="50" t="s">
        <v>194</v>
      </c>
      <c r="G34" s="50" t="s">
        <v>195</v>
      </c>
      <c r="H34" s="1">
        <v>16.1532</v>
      </c>
      <c r="I34" s="1">
        <v>16.1532</v>
      </c>
      <c r="J34" s="1"/>
      <c r="K34" s="1"/>
      <c r="L34" s="1"/>
      <c r="M34" s="1">
        <v>16.1532</v>
      </c>
      <c r="N34" s="1"/>
      <c r="O34" s="1"/>
      <c r="P34" s="1"/>
      <c r="Q34" s="2"/>
      <c r="R34" s="1"/>
      <c r="S34" s="1"/>
      <c r="T34" s="1"/>
      <c r="U34" s="1"/>
      <c r="V34" s="1"/>
      <c r="W34" s="1"/>
      <c r="X34" s="1"/>
    </row>
    <row customHeight="1" ht="18.75">
      <c r="A35" s="50" t="s">
        <v>59</v>
      </c>
      <c r="B35" s="50" t="s">
        <v>239</v>
      </c>
      <c r="C35" s="51" t="s">
        <v>240</v>
      </c>
      <c r="D35" s="50" t="s">
        <v>83</v>
      </c>
      <c r="E35" s="50" t="s">
        <v>84</v>
      </c>
      <c r="F35" s="50" t="s">
        <v>241</v>
      </c>
      <c r="G35" s="50" t="s">
        <v>242</v>
      </c>
      <c r="H35" s="1">
        <v>1.95</v>
      </c>
      <c r="I35" s="1">
        <v>1.95</v>
      </c>
      <c r="J35" s="1"/>
      <c r="K35" s="1"/>
      <c r="L35" s="1"/>
      <c r="M35" s="1">
        <v>1.95</v>
      </c>
      <c r="N35" s="1"/>
      <c r="O35" s="1"/>
      <c r="P35" s="1"/>
      <c r="Q35" s="2"/>
      <c r="R35" s="1"/>
      <c r="S35" s="1"/>
      <c r="T35" s="1"/>
      <c r="U35" s="1"/>
      <c r="V35" s="1"/>
      <c r="W35" s="1"/>
      <c r="X35" s="1"/>
    </row>
    <row customHeight="1" ht="18.75">
      <c r="A36" s="50" t="s">
        <v>59</v>
      </c>
      <c r="B36" s="50" t="s">
        <v>243</v>
      </c>
      <c r="C36" s="51" t="s">
        <v>244</v>
      </c>
      <c r="D36" s="50" t="s">
        <v>83</v>
      </c>
      <c r="E36" s="50" t="s">
        <v>84</v>
      </c>
      <c r="F36" s="50" t="s">
        <v>235</v>
      </c>
      <c r="G36" s="50" t="s">
        <v>236</v>
      </c>
      <c r="H36" s="1">
        <v>4.86</v>
      </c>
      <c r="I36" s="1">
        <v>4.86</v>
      </c>
      <c r="J36" s="1"/>
      <c r="K36" s="1"/>
      <c r="L36" s="1"/>
      <c r="M36" s="1">
        <v>4.86</v>
      </c>
      <c r="N36" s="1"/>
      <c r="O36" s="1"/>
      <c r="P36" s="1"/>
      <c r="Q36" s="2"/>
      <c r="R36" s="1"/>
      <c r="S36" s="1"/>
      <c r="T36" s="1"/>
      <c r="U36" s="1"/>
      <c r="V36" s="1"/>
      <c r="W36" s="1"/>
      <c r="X36" s="1"/>
    </row>
    <row customHeight="1" ht="18.75">
      <c r="A37" s="50" t="s">
        <v>59</v>
      </c>
      <c r="B37" s="50" t="s">
        <v>245</v>
      </c>
      <c r="C37" s="51" t="s">
        <v>246</v>
      </c>
      <c r="D37" s="50" t="s">
        <v>83</v>
      </c>
      <c r="E37" s="50" t="s">
        <v>84</v>
      </c>
      <c r="F37" s="50" t="s">
        <v>225</v>
      </c>
      <c r="G37" s="50" t="s">
        <v>226</v>
      </c>
      <c r="H37" s="1">
        <v>9.5247</v>
      </c>
      <c r="I37" s="1">
        <v>9.5247</v>
      </c>
      <c r="J37" s="1"/>
      <c r="K37" s="1"/>
      <c r="L37" s="1"/>
      <c r="M37" s="1">
        <v>9.5247</v>
      </c>
      <c r="N37" s="1"/>
      <c r="O37" s="1"/>
      <c r="P37" s="1"/>
      <c r="Q37" s="2"/>
      <c r="R37" s="1"/>
      <c r="S37" s="1"/>
      <c r="T37" s="1"/>
      <c r="U37" s="1"/>
      <c r="V37" s="1"/>
      <c r="W37" s="1"/>
      <c r="X37" s="1"/>
    </row>
    <row customHeight="1" ht="18.75">
      <c r="A38" s="50" t="s">
        <v>59</v>
      </c>
      <c r="B38" s="50" t="s">
        <v>245</v>
      </c>
      <c r="C38" s="51" t="s">
        <v>246</v>
      </c>
      <c r="D38" s="50" t="s">
        <v>83</v>
      </c>
      <c r="E38" s="50" t="s">
        <v>84</v>
      </c>
      <c r="F38" s="50" t="s">
        <v>247</v>
      </c>
      <c r="G38" s="50" t="s">
        <v>248</v>
      </c>
      <c r="H38" s="1">
        <v>2</v>
      </c>
      <c r="I38" s="1">
        <v>2</v>
      </c>
      <c r="J38" s="1"/>
      <c r="K38" s="1"/>
      <c r="L38" s="1"/>
      <c r="M38" s="1">
        <v>2</v>
      </c>
      <c r="N38" s="1"/>
      <c r="O38" s="1"/>
      <c r="P38" s="1"/>
      <c r="Q38" s="2"/>
      <c r="R38" s="1"/>
      <c r="S38" s="1"/>
      <c r="T38" s="1"/>
      <c r="U38" s="1"/>
      <c r="V38" s="1"/>
      <c r="W38" s="1"/>
      <c r="X38" s="1"/>
    </row>
    <row customHeight="1" ht="18.75">
      <c r="A39" s="50" t="s">
        <v>59</v>
      </c>
      <c r="B39" s="50" t="s">
        <v>249</v>
      </c>
      <c r="C39" s="51" t="s">
        <v>250</v>
      </c>
      <c r="D39" s="50" t="s">
        <v>83</v>
      </c>
      <c r="E39" s="50" t="s">
        <v>84</v>
      </c>
      <c r="F39" s="50" t="s">
        <v>235</v>
      </c>
      <c r="G39" s="50" t="s">
        <v>236</v>
      </c>
      <c r="H39" s="1">
        <v>4.86</v>
      </c>
      <c r="I39" s="1">
        <v>4.86</v>
      </c>
      <c r="J39" s="1"/>
      <c r="K39" s="1"/>
      <c r="L39" s="1"/>
      <c r="M39" s="1">
        <v>4.86</v>
      </c>
      <c r="N39" s="1"/>
      <c r="O39" s="1"/>
      <c r="P39" s="1"/>
      <c r="Q39" s="2"/>
      <c r="R39" s="1"/>
      <c r="S39" s="1"/>
      <c r="T39" s="1"/>
      <c r="U39" s="1"/>
      <c r="V39" s="1"/>
      <c r="W39" s="1"/>
      <c r="X39" s="1"/>
    </row>
    <row customHeight="1" ht="18.75">
      <c r="A40" s="50" t="s">
        <v>61</v>
      </c>
      <c r="B40" s="50" t="s">
        <v>251</v>
      </c>
      <c r="C40" s="51" t="s">
        <v>252</v>
      </c>
      <c r="D40" s="50" t="s">
        <v>119</v>
      </c>
      <c r="E40" s="50" t="s">
        <v>88</v>
      </c>
      <c r="F40" s="50" t="s">
        <v>190</v>
      </c>
      <c r="G40" s="50" t="s">
        <v>191</v>
      </c>
      <c r="H40" s="1">
        <v>48.3168</v>
      </c>
      <c r="I40" s="1">
        <v>48.3168</v>
      </c>
      <c r="J40" s="1"/>
      <c r="K40" s="1"/>
      <c r="L40" s="1"/>
      <c r="M40" s="1">
        <v>48.3168</v>
      </c>
      <c r="N40" s="1"/>
      <c r="O40" s="1"/>
      <c r="P40" s="1"/>
      <c r="Q40" s="2"/>
      <c r="R40" s="1"/>
      <c r="S40" s="1"/>
      <c r="T40" s="1"/>
      <c r="U40" s="1"/>
      <c r="V40" s="1"/>
      <c r="W40" s="1"/>
      <c r="X40" s="1"/>
    </row>
    <row customHeight="1" ht="18.75">
      <c r="A41" s="50" t="s">
        <v>61</v>
      </c>
      <c r="B41" s="50" t="s">
        <v>251</v>
      </c>
      <c r="C41" s="51" t="s">
        <v>252</v>
      </c>
      <c r="D41" s="50" t="s">
        <v>119</v>
      </c>
      <c r="E41" s="50" t="s">
        <v>88</v>
      </c>
      <c r="F41" s="50" t="s">
        <v>192</v>
      </c>
      <c r="G41" s="50" t="s">
        <v>193</v>
      </c>
      <c r="H41" s="1">
        <v>5.4</v>
      </c>
      <c r="I41" s="1">
        <v>5.4</v>
      </c>
      <c r="J41" s="1"/>
      <c r="K41" s="1"/>
      <c r="L41" s="1"/>
      <c r="M41" s="1">
        <v>5.4</v>
      </c>
      <c r="N41" s="1"/>
      <c r="O41" s="1"/>
      <c r="P41" s="1"/>
      <c r="Q41" s="2"/>
      <c r="R41" s="1"/>
      <c r="S41" s="1"/>
      <c r="T41" s="1"/>
      <c r="U41" s="1"/>
      <c r="V41" s="1"/>
      <c r="W41" s="1"/>
      <c r="X41" s="1"/>
    </row>
    <row customHeight="1" ht="18.75">
      <c r="A42" s="50" t="s">
        <v>61</v>
      </c>
      <c r="B42" s="50" t="s">
        <v>251</v>
      </c>
      <c r="C42" s="51" t="s">
        <v>252</v>
      </c>
      <c r="D42" s="50" t="s">
        <v>119</v>
      </c>
      <c r="E42" s="50" t="s">
        <v>88</v>
      </c>
      <c r="F42" s="50" t="s">
        <v>192</v>
      </c>
      <c r="G42" s="50" t="s">
        <v>193</v>
      </c>
      <c r="H42" s="1">
        <v>4.8732</v>
      </c>
      <c r="I42" s="1">
        <v>4.8732</v>
      </c>
      <c r="J42" s="1"/>
      <c r="K42" s="1"/>
      <c r="L42" s="1"/>
      <c r="M42" s="1">
        <v>4.8732</v>
      </c>
      <c r="N42" s="1"/>
      <c r="O42" s="1"/>
      <c r="P42" s="1"/>
      <c r="Q42" s="2"/>
      <c r="R42" s="1"/>
      <c r="S42" s="1"/>
      <c r="T42" s="1"/>
      <c r="U42" s="1"/>
      <c r="V42" s="1"/>
      <c r="W42" s="1"/>
      <c r="X42" s="1"/>
    </row>
    <row customHeight="1" ht="18.75">
      <c r="A43" s="50" t="s">
        <v>61</v>
      </c>
      <c r="B43" s="50" t="s">
        <v>251</v>
      </c>
      <c r="C43" s="51" t="s">
        <v>252</v>
      </c>
      <c r="D43" s="50" t="s">
        <v>119</v>
      </c>
      <c r="E43" s="50" t="s">
        <v>88</v>
      </c>
      <c r="F43" s="50" t="s">
        <v>253</v>
      </c>
      <c r="G43" s="50" t="s">
        <v>254</v>
      </c>
      <c r="H43" s="1">
        <v>14.262</v>
      </c>
      <c r="I43" s="1">
        <v>14.262</v>
      </c>
      <c r="J43" s="1"/>
      <c r="K43" s="1"/>
      <c r="L43" s="1"/>
      <c r="M43" s="1">
        <v>14.262</v>
      </c>
      <c r="N43" s="1"/>
      <c r="O43" s="1"/>
      <c r="P43" s="1"/>
      <c r="Q43" s="2"/>
      <c r="R43" s="1"/>
      <c r="S43" s="1"/>
      <c r="T43" s="1"/>
      <c r="U43" s="1"/>
      <c r="V43" s="1"/>
      <c r="W43" s="1"/>
      <c r="X43" s="1"/>
    </row>
    <row customHeight="1" ht="18.75">
      <c r="A44" s="50" t="s">
        <v>61</v>
      </c>
      <c r="B44" s="50" t="s">
        <v>251</v>
      </c>
      <c r="C44" s="51" t="s">
        <v>252</v>
      </c>
      <c r="D44" s="50" t="s">
        <v>119</v>
      </c>
      <c r="E44" s="50" t="s">
        <v>88</v>
      </c>
      <c r="F44" s="50" t="s">
        <v>253</v>
      </c>
      <c r="G44" s="50" t="s">
        <v>254</v>
      </c>
      <c r="H44" s="1">
        <v>27</v>
      </c>
      <c r="I44" s="1">
        <v>27</v>
      </c>
      <c r="J44" s="1"/>
      <c r="K44" s="1"/>
      <c r="L44" s="1"/>
      <c r="M44" s="1">
        <v>27</v>
      </c>
      <c r="N44" s="1"/>
      <c r="O44" s="1"/>
      <c r="P44" s="1"/>
      <c r="Q44" s="2"/>
      <c r="R44" s="1"/>
      <c r="S44" s="1"/>
      <c r="T44" s="1"/>
      <c r="U44" s="1"/>
      <c r="V44" s="1"/>
      <c r="W44" s="1"/>
      <c r="X44" s="1"/>
    </row>
    <row customHeight="1" ht="18.75">
      <c r="A45" s="50" t="s">
        <v>61</v>
      </c>
      <c r="B45" s="50" t="s">
        <v>255</v>
      </c>
      <c r="C45" s="51" t="s">
        <v>197</v>
      </c>
      <c r="D45" s="50" t="s">
        <v>97</v>
      </c>
      <c r="E45" s="50" t="s">
        <v>98</v>
      </c>
      <c r="F45" s="50" t="s">
        <v>200</v>
      </c>
      <c r="G45" s="50" t="s">
        <v>201</v>
      </c>
      <c r="H45" s="1">
        <v>17.405568</v>
      </c>
      <c r="I45" s="1">
        <v>17.405568</v>
      </c>
      <c r="J45" s="1"/>
      <c r="K45" s="1"/>
      <c r="L45" s="1"/>
      <c r="M45" s="1">
        <v>17.405568</v>
      </c>
      <c r="N45" s="1"/>
      <c r="O45" s="1"/>
      <c r="P45" s="1"/>
      <c r="Q45" s="2"/>
      <c r="R45" s="1"/>
      <c r="S45" s="1"/>
      <c r="T45" s="1"/>
      <c r="U45" s="1"/>
      <c r="V45" s="1"/>
      <c r="W45" s="1"/>
      <c r="X45" s="1"/>
    </row>
    <row customHeight="1" ht="18.75">
      <c r="A46" s="50" t="s">
        <v>61</v>
      </c>
      <c r="B46" s="50" t="s">
        <v>255</v>
      </c>
      <c r="C46" s="51" t="s">
        <v>197</v>
      </c>
      <c r="D46" s="50" t="s">
        <v>109</v>
      </c>
      <c r="E46" s="50" t="s">
        <v>110</v>
      </c>
      <c r="F46" s="50" t="s">
        <v>202</v>
      </c>
      <c r="G46" s="50" t="s">
        <v>203</v>
      </c>
      <c r="H46" s="1">
        <v>9.029138</v>
      </c>
      <c r="I46" s="1">
        <v>9.029138</v>
      </c>
      <c r="J46" s="1"/>
      <c r="K46" s="1"/>
      <c r="L46" s="1"/>
      <c r="M46" s="1">
        <v>9.029138</v>
      </c>
      <c r="N46" s="1"/>
      <c r="O46" s="1"/>
      <c r="P46" s="1"/>
      <c r="Q46" s="2"/>
      <c r="R46" s="1"/>
      <c r="S46" s="1"/>
      <c r="T46" s="1"/>
      <c r="U46" s="1"/>
      <c r="V46" s="1"/>
      <c r="W46" s="1"/>
      <c r="X46" s="1"/>
    </row>
    <row customHeight="1" ht="18.75">
      <c r="A47" s="50" t="s">
        <v>61</v>
      </c>
      <c r="B47" s="50" t="s">
        <v>255</v>
      </c>
      <c r="C47" s="51" t="s">
        <v>197</v>
      </c>
      <c r="D47" s="50" t="s">
        <v>111</v>
      </c>
      <c r="E47" s="50" t="s">
        <v>112</v>
      </c>
      <c r="F47" s="50" t="s">
        <v>204</v>
      </c>
      <c r="G47" s="50" t="s">
        <v>205</v>
      </c>
      <c r="H47" s="1">
        <v>0.398587</v>
      </c>
      <c r="I47" s="1">
        <v>0.398587</v>
      </c>
      <c r="J47" s="1"/>
      <c r="K47" s="1"/>
      <c r="L47" s="1"/>
      <c r="M47" s="1">
        <v>0.398587</v>
      </c>
      <c r="N47" s="1"/>
      <c r="O47" s="1"/>
      <c r="P47" s="1"/>
      <c r="Q47" s="2"/>
      <c r="R47" s="1"/>
      <c r="S47" s="1"/>
      <c r="T47" s="1"/>
      <c r="U47" s="1"/>
      <c r="V47" s="1"/>
      <c r="W47" s="1"/>
      <c r="X47" s="1"/>
    </row>
    <row customHeight="1" ht="18.75">
      <c r="A48" s="50" t="s">
        <v>61</v>
      </c>
      <c r="B48" s="50" t="s">
        <v>255</v>
      </c>
      <c r="C48" s="51" t="s">
        <v>197</v>
      </c>
      <c r="D48" s="50" t="s">
        <v>111</v>
      </c>
      <c r="E48" s="50" t="s">
        <v>112</v>
      </c>
      <c r="F48" s="50" t="s">
        <v>204</v>
      </c>
      <c r="G48" s="50" t="s">
        <v>205</v>
      </c>
      <c r="H48" s="1">
        <v>4.36227</v>
      </c>
      <c r="I48" s="1">
        <v>4.36227</v>
      </c>
      <c r="J48" s="1"/>
      <c r="K48" s="1"/>
      <c r="L48" s="1"/>
      <c r="M48" s="1">
        <v>4.36227</v>
      </c>
      <c r="N48" s="1"/>
      <c r="O48" s="1"/>
      <c r="P48" s="1"/>
      <c r="Q48" s="2"/>
      <c r="R48" s="1"/>
      <c r="S48" s="1"/>
      <c r="T48" s="1"/>
      <c r="U48" s="1"/>
      <c r="V48" s="1"/>
      <c r="W48" s="1"/>
      <c r="X48" s="1"/>
    </row>
    <row customHeight="1" ht="18.75">
      <c r="A49" s="50" t="s">
        <v>61</v>
      </c>
      <c r="B49" s="50" t="s">
        <v>255</v>
      </c>
      <c r="C49" s="51" t="s">
        <v>197</v>
      </c>
      <c r="D49" s="50" t="s">
        <v>113</v>
      </c>
      <c r="E49" s="50" t="s">
        <v>114</v>
      </c>
      <c r="F49" s="50" t="s">
        <v>198</v>
      </c>
      <c r="G49" s="50" t="s">
        <v>199</v>
      </c>
      <c r="H49" s="1">
        <v>0.3177</v>
      </c>
      <c r="I49" s="1">
        <v>0.3177</v>
      </c>
      <c r="J49" s="1"/>
      <c r="K49" s="1"/>
      <c r="L49" s="1"/>
      <c r="M49" s="1">
        <v>0.3177</v>
      </c>
      <c r="N49" s="1"/>
      <c r="O49" s="1"/>
      <c r="P49" s="1"/>
      <c r="Q49" s="2"/>
      <c r="R49" s="1"/>
      <c r="S49" s="1"/>
      <c r="T49" s="1"/>
      <c r="U49" s="1"/>
      <c r="V49" s="1"/>
      <c r="W49" s="1"/>
      <c r="X49" s="1"/>
    </row>
    <row customHeight="1" ht="18.75">
      <c r="A50" s="50" t="s">
        <v>61</v>
      </c>
      <c r="B50" s="50" t="s">
        <v>255</v>
      </c>
      <c r="C50" s="51" t="s">
        <v>197</v>
      </c>
      <c r="D50" s="50" t="s">
        <v>113</v>
      </c>
      <c r="E50" s="50" t="s">
        <v>114</v>
      </c>
      <c r="F50" s="50" t="s">
        <v>198</v>
      </c>
      <c r="G50" s="50" t="s">
        <v>199</v>
      </c>
      <c r="H50" s="1">
        <v>0.413382</v>
      </c>
      <c r="I50" s="1">
        <v>0.413382</v>
      </c>
      <c r="J50" s="1"/>
      <c r="K50" s="1"/>
      <c r="L50" s="1"/>
      <c r="M50" s="1">
        <v>0.413382</v>
      </c>
      <c r="N50" s="1"/>
      <c r="O50" s="1"/>
      <c r="P50" s="1"/>
      <c r="Q50" s="2"/>
      <c r="R50" s="1"/>
      <c r="S50" s="1"/>
      <c r="T50" s="1"/>
      <c r="U50" s="1"/>
      <c r="V50" s="1"/>
      <c r="W50" s="1"/>
      <c r="X50" s="1"/>
    </row>
    <row customHeight="1" ht="18.75">
      <c r="A51" s="50" t="s">
        <v>61</v>
      </c>
      <c r="B51" s="50" t="s">
        <v>255</v>
      </c>
      <c r="C51" s="51" t="s">
        <v>197</v>
      </c>
      <c r="D51" s="50" t="s">
        <v>113</v>
      </c>
      <c r="E51" s="50" t="s">
        <v>114</v>
      </c>
      <c r="F51" s="50" t="s">
        <v>198</v>
      </c>
      <c r="G51" s="50" t="s">
        <v>199</v>
      </c>
      <c r="H51" s="1">
        <v>0.0353</v>
      </c>
      <c r="I51" s="1">
        <v>0.0353</v>
      </c>
      <c r="J51" s="1"/>
      <c r="K51" s="1"/>
      <c r="L51" s="1"/>
      <c r="M51" s="1">
        <v>0.0353</v>
      </c>
      <c r="N51" s="1"/>
      <c r="O51" s="1"/>
      <c r="P51" s="1"/>
      <c r="Q51" s="2"/>
      <c r="R51" s="1"/>
      <c r="S51" s="1"/>
      <c r="T51" s="1"/>
      <c r="U51" s="1"/>
      <c r="V51" s="1"/>
      <c r="W51" s="1"/>
      <c r="X51" s="1"/>
    </row>
    <row customHeight="1" ht="18.75">
      <c r="A52" s="50" t="s">
        <v>61</v>
      </c>
      <c r="B52" s="50" t="s">
        <v>255</v>
      </c>
      <c r="C52" s="51" t="s">
        <v>197</v>
      </c>
      <c r="D52" s="50" t="s">
        <v>119</v>
      </c>
      <c r="E52" s="50" t="s">
        <v>88</v>
      </c>
      <c r="F52" s="50" t="s">
        <v>198</v>
      </c>
      <c r="G52" s="50" t="s">
        <v>199</v>
      </c>
      <c r="H52" s="1">
        <v>1.087848</v>
      </c>
      <c r="I52" s="1">
        <v>1.087848</v>
      </c>
      <c r="J52" s="1"/>
      <c r="K52" s="1"/>
      <c r="L52" s="1"/>
      <c r="M52" s="1">
        <v>1.087848</v>
      </c>
      <c r="N52" s="1"/>
      <c r="O52" s="1"/>
      <c r="P52" s="1"/>
      <c r="Q52" s="2"/>
      <c r="R52" s="1"/>
      <c r="S52" s="1"/>
      <c r="T52" s="1"/>
      <c r="U52" s="1"/>
      <c r="V52" s="1"/>
      <c r="W52" s="1"/>
      <c r="X52" s="1"/>
    </row>
    <row customHeight="1" ht="18.75">
      <c r="A53" s="50" t="s">
        <v>61</v>
      </c>
      <c r="B53" s="50" t="s">
        <v>256</v>
      </c>
      <c r="C53" s="51" t="s">
        <v>135</v>
      </c>
      <c r="D53" s="50" t="s">
        <v>134</v>
      </c>
      <c r="E53" s="50" t="s">
        <v>135</v>
      </c>
      <c r="F53" s="50" t="s">
        <v>207</v>
      </c>
      <c r="G53" s="50" t="s">
        <v>135</v>
      </c>
      <c r="H53" s="1">
        <v>13.1568</v>
      </c>
      <c r="I53" s="1">
        <v>13.1568</v>
      </c>
      <c r="J53" s="1"/>
      <c r="K53" s="1"/>
      <c r="L53" s="1"/>
      <c r="M53" s="1">
        <v>13.1568</v>
      </c>
      <c r="N53" s="1"/>
      <c r="O53" s="1"/>
      <c r="P53" s="1"/>
      <c r="Q53" s="2"/>
      <c r="R53" s="1"/>
      <c r="S53" s="1"/>
      <c r="T53" s="1"/>
      <c r="U53" s="1"/>
      <c r="V53" s="1"/>
      <c r="W53" s="1"/>
      <c r="X53" s="1"/>
    </row>
    <row customHeight="1" ht="18.75">
      <c r="A54" s="50" t="s">
        <v>61</v>
      </c>
      <c r="B54" s="50" t="s">
        <v>257</v>
      </c>
      <c r="C54" s="51" t="s">
        <v>221</v>
      </c>
      <c r="D54" s="50" t="s">
        <v>119</v>
      </c>
      <c r="E54" s="50" t="s">
        <v>88</v>
      </c>
      <c r="F54" s="50" t="s">
        <v>222</v>
      </c>
      <c r="G54" s="50" t="s">
        <v>221</v>
      </c>
      <c r="H54" s="1">
        <v>0.54</v>
      </c>
      <c r="I54" s="1">
        <v>0.54</v>
      </c>
      <c r="J54" s="1"/>
      <c r="K54" s="1"/>
      <c r="L54" s="1"/>
      <c r="M54" s="1">
        <v>0.54</v>
      </c>
      <c r="N54" s="1"/>
      <c r="O54" s="1"/>
      <c r="P54" s="1"/>
      <c r="Q54" s="2"/>
      <c r="R54" s="1"/>
      <c r="S54" s="1"/>
      <c r="T54" s="1"/>
      <c r="U54" s="1"/>
      <c r="V54" s="1"/>
      <c r="W54" s="1"/>
      <c r="X54" s="1"/>
    </row>
    <row customHeight="1" ht="18.75">
      <c r="A55" s="50" t="s">
        <v>61</v>
      </c>
      <c r="B55" s="50" t="s">
        <v>258</v>
      </c>
      <c r="C55" s="51" t="s">
        <v>259</v>
      </c>
      <c r="D55" s="50" t="s">
        <v>119</v>
      </c>
      <c r="E55" s="50" t="s">
        <v>88</v>
      </c>
      <c r="F55" s="50" t="s">
        <v>253</v>
      </c>
      <c r="G55" s="50" t="s">
        <v>254</v>
      </c>
      <c r="H55" s="1">
        <v>4.32</v>
      </c>
      <c r="I55" s="1">
        <v>4.32</v>
      </c>
      <c r="J55" s="1"/>
      <c r="K55" s="1"/>
      <c r="L55" s="1"/>
      <c r="M55" s="1">
        <v>4.32</v>
      </c>
      <c r="N55" s="1"/>
      <c r="O55" s="1"/>
      <c r="P55" s="1"/>
      <c r="Q55" s="2"/>
      <c r="R55" s="1"/>
      <c r="S55" s="1"/>
      <c r="T55" s="1"/>
      <c r="U55" s="1"/>
      <c r="V55" s="1"/>
      <c r="W55" s="1"/>
      <c r="X55" s="1"/>
    </row>
    <row customHeight="1" ht="18.75">
      <c r="A56" s="50" t="s">
        <v>61</v>
      </c>
      <c r="B56" s="50" t="s">
        <v>258</v>
      </c>
      <c r="C56" s="51" t="s">
        <v>259</v>
      </c>
      <c r="D56" s="50" t="s">
        <v>119</v>
      </c>
      <c r="E56" s="50" t="s">
        <v>88</v>
      </c>
      <c r="F56" s="50" t="s">
        <v>253</v>
      </c>
      <c r="G56" s="50" t="s">
        <v>254</v>
      </c>
      <c r="H56" s="1">
        <v>11.88</v>
      </c>
      <c r="I56" s="1">
        <v>11.88</v>
      </c>
      <c r="J56" s="1"/>
      <c r="K56" s="1"/>
      <c r="L56" s="1"/>
      <c r="M56" s="1">
        <v>11.88</v>
      </c>
      <c r="N56" s="1"/>
      <c r="O56" s="1"/>
      <c r="P56" s="1"/>
      <c r="Q56" s="2"/>
      <c r="R56" s="1"/>
      <c r="S56" s="1"/>
      <c r="T56" s="1"/>
      <c r="U56" s="1"/>
      <c r="V56" s="1"/>
      <c r="W56" s="1"/>
      <c r="X56" s="1"/>
    </row>
    <row customHeight="1" ht="18.75">
      <c r="A57" s="50" t="s">
        <v>61</v>
      </c>
      <c r="B57" s="50" t="s">
        <v>260</v>
      </c>
      <c r="C57" s="51" t="s">
        <v>234</v>
      </c>
      <c r="D57" s="50" t="s">
        <v>119</v>
      </c>
      <c r="E57" s="50" t="s">
        <v>88</v>
      </c>
      <c r="F57" s="50" t="s">
        <v>235</v>
      </c>
      <c r="G57" s="50" t="s">
        <v>236</v>
      </c>
      <c r="H57" s="1">
        <v>5.4</v>
      </c>
      <c r="I57" s="1">
        <v>5.4</v>
      </c>
      <c r="J57" s="1"/>
      <c r="K57" s="1"/>
      <c r="L57" s="1"/>
      <c r="M57" s="1">
        <v>5.4</v>
      </c>
      <c r="N57" s="1"/>
      <c r="O57" s="1"/>
      <c r="P57" s="1"/>
      <c r="Q57" s="2"/>
      <c r="R57" s="1"/>
      <c r="S57" s="1"/>
      <c r="T57" s="1"/>
      <c r="U57" s="1"/>
      <c r="V57" s="1"/>
      <c r="W57" s="1"/>
      <c r="X57" s="1"/>
    </row>
    <row customHeight="1" ht="18.75">
      <c r="A58" s="50" t="s">
        <v>61</v>
      </c>
      <c r="B58" s="50" t="s">
        <v>261</v>
      </c>
      <c r="C58" s="51" t="s">
        <v>240</v>
      </c>
      <c r="D58" s="50" t="s">
        <v>119</v>
      </c>
      <c r="E58" s="50" t="s">
        <v>88</v>
      </c>
      <c r="F58" s="50" t="s">
        <v>241</v>
      </c>
      <c r="G58" s="50" t="s">
        <v>242</v>
      </c>
      <c r="H58" s="1">
        <v>1.17</v>
      </c>
      <c r="I58" s="1">
        <v>1.17</v>
      </c>
      <c r="J58" s="1"/>
      <c r="K58" s="1"/>
      <c r="L58" s="1"/>
      <c r="M58" s="1">
        <v>1.17</v>
      </c>
      <c r="N58" s="1"/>
      <c r="O58" s="1"/>
      <c r="P58" s="1"/>
      <c r="Q58" s="2"/>
      <c r="R58" s="1"/>
      <c r="S58" s="1"/>
      <c r="T58" s="1"/>
      <c r="U58" s="1"/>
      <c r="V58" s="1"/>
      <c r="W58" s="1"/>
      <c r="X58" s="1"/>
    </row>
    <row customHeight="1" ht="18.75">
      <c r="A59" s="50" t="s">
        <v>61</v>
      </c>
      <c r="B59" s="50" t="s">
        <v>262</v>
      </c>
      <c r="C59" s="51" t="s">
        <v>209</v>
      </c>
      <c r="D59" s="50" t="s">
        <v>95</v>
      </c>
      <c r="E59" s="50" t="s">
        <v>96</v>
      </c>
      <c r="F59" s="50" t="s">
        <v>210</v>
      </c>
      <c r="G59" s="50" t="s">
        <v>211</v>
      </c>
      <c r="H59" s="1">
        <v>1.44</v>
      </c>
      <c r="I59" s="1">
        <v>1.44</v>
      </c>
      <c r="J59" s="1"/>
      <c r="K59" s="1"/>
      <c r="L59" s="1"/>
      <c r="M59" s="1">
        <v>1.44</v>
      </c>
      <c r="N59" s="1"/>
      <c r="O59" s="1"/>
      <c r="P59" s="1"/>
      <c r="Q59" s="2"/>
      <c r="R59" s="1"/>
      <c r="S59" s="1"/>
      <c r="T59" s="1"/>
      <c r="U59" s="1"/>
      <c r="V59" s="1"/>
      <c r="W59" s="1"/>
      <c r="X59" s="1"/>
    </row>
    <row customHeight="1" ht="18.75">
      <c r="A60" s="50" t="s">
        <v>63</v>
      </c>
      <c r="B60" s="50" t="s">
        <v>263</v>
      </c>
      <c r="C60" s="51" t="s">
        <v>252</v>
      </c>
      <c r="D60" s="50" t="s">
        <v>87</v>
      </c>
      <c r="E60" s="50" t="s">
        <v>88</v>
      </c>
      <c r="F60" s="50" t="s">
        <v>190</v>
      </c>
      <c r="G60" s="50" t="s">
        <v>191</v>
      </c>
      <c r="H60" s="1">
        <v>29.6568</v>
      </c>
      <c r="I60" s="1">
        <v>29.6568</v>
      </c>
      <c r="J60" s="1"/>
      <c r="K60" s="1"/>
      <c r="L60" s="1"/>
      <c r="M60" s="1">
        <v>29.6568</v>
      </c>
      <c r="N60" s="1"/>
      <c r="O60" s="1"/>
      <c r="P60" s="1"/>
      <c r="Q60" s="2"/>
      <c r="R60" s="1"/>
      <c r="S60" s="1"/>
      <c r="T60" s="1"/>
      <c r="U60" s="1"/>
      <c r="V60" s="1"/>
      <c r="W60" s="1"/>
      <c r="X60" s="1"/>
    </row>
    <row customHeight="1" ht="18.75">
      <c r="A61" s="50" t="s">
        <v>63</v>
      </c>
      <c r="B61" s="50" t="s">
        <v>263</v>
      </c>
      <c r="C61" s="51" t="s">
        <v>252</v>
      </c>
      <c r="D61" s="50" t="s">
        <v>87</v>
      </c>
      <c r="E61" s="50" t="s">
        <v>88</v>
      </c>
      <c r="F61" s="50" t="s">
        <v>192</v>
      </c>
      <c r="G61" s="50" t="s">
        <v>193</v>
      </c>
      <c r="H61" s="1">
        <v>2.25</v>
      </c>
      <c r="I61" s="1">
        <v>2.25</v>
      </c>
      <c r="J61" s="1"/>
      <c r="K61" s="1"/>
      <c r="L61" s="1"/>
      <c r="M61" s="1">
        <v>2.25</v>
      </c>
      <c r="N61" s="1"/>
      <c r="O61" s="1"/>
      <c r="P61" s="1"/>
      <c r="Q61" s="2"/>
      <c r="R61" s="1"/>
      <c r="S61" s="1"/>
      <c r="T61" s="1"/>
      <c r="U61" s="1"/>
      <c r="V61" s="1"/>
      <c r="W61" s="1"/>
      <c r="X61" s="1"/>
    </row>
    <row customHeight="1" ht="18.75">
      <c r="A62" s="50" t="s">
        <v>63</v>
      </c>
      <c r="B62" s="50" t="s">
        <v>263</v>
      </c>
      <c r="C62" s="51" t="s">
        <v>252</v>
      </c>
      <c r="D62" s="50" t="s">
        <v>87</v>
      </c>
      <c r="E62" s="50" t="s">
        <v>88</v>
      </c>
      <c r="F62" s="50" t="s">
        <v>192</v>
      </c>
      <c r="G62" s="50" t="s">
        <v>193</v>
      </c>
      <c r="H62" s="1">
        <v>4.8</v>
      </c>
      <c r="I62" s="1">
        <v>4.8</v>
      </c>
      <c r="J62" s="1"/>
      <c r="K62" s="1"/>
      <c r="L62" s="1"/>
      <c r="M62" s="1">
        <v>4.8</v>
      </c>
      <c r="N62" s="1"/>
      <c r="O62" s="1"/>
      <c r="P62" s="1"/>
      <c r="Q62" s="2"/>
      <c r="R62" s="1"/>
      <c r="S62" s="1"/>
      <c r="T62" s="1"/>
      <c r="U62" s="1"/>
      <c r="V62" s="1"/>
      <c r="W62" s="1"/>
      <c r="X62" s="1"/>
    </row>
    <row customHeight="1" ht="18.75">
      <c r="A63" s="50" t="s">
        <v>63</v>
      </c>
      <c r="B63" s="50" t="s">
        <v>263</v>
      </c>
      <c r="C63" s="51" t="s">
        <v>252</v>
      </c>
      <c r="D63" s="50" t="s">
        <v>87</v>
      </c>
      <c r="E63" s="50" t="s">
        <v>88</v>
      </c>
      <c r="F63" s="50" t="s">
        <v>253</v>
      </c>
      <c r="G63" s="50" t="s">
        <v>254</v>
      </c>
      <c r="H63" s="1">
        <v>24</v>
      </c>
      <c r="I63" s="1">
        <v>24</v>
      </c>
      <c r="J63" s="1"/>
      <c r="K63" s="1"/>
      <c r="L63" s="1"/>
      <c r="M63" s="1">
        <v>24</v>
      </c>
      <c r="N63" s="1"/>
      <c r="O63" s="1"/>
      <c r="P63" s="1"/>
      <c r="Q63" s="2"/>
      <c r="R63" s="1"/>
      <c r="S63" s="1"/>
      <c r="T63" s="1"/>
      <c r="U63" s="1"/>
      <c r="V63" s="1"/>
      <c r="W63" s="1"/>
      <c r="X63" s="1"/>
    </row>
    <row customHeight="1" ht="18.75">
      <c r="A64" s="50" t="s">
        <v>63</v>
      </c>
      <c r="B64" s="50" t="s">
        <v>263</v>
      </c>
      <c r="C64" s="51" t="s">
        <v>252</v>
      </c>
      <c r="D64" s="50" t="s">
        <v>87</v>
      </c>
      <c r="E64" s="50" t="s">
        <v>88</v>
      </c>
      <c r="F64" s="50" t="s">
        <v>253</v>
      </c>
      <c r="G64" s="50" t="s">
        <v>254</v>
      </c>
      <c r="H64" s="1">
        <v>12.234</v>
      </c>
      <c r="I64" s="1">
        <v>12.234</v>
      </c>
      <c r="J64" s="1"/>
      <c r="K64" s="1"/>
      <c r="L64" s="1"/>
      <c r="M64" s="1">
        <v>12.234</v>
      </c>
      <c r="N64" s="1"/>
      <c r="O64" s="1"/>
      <c r="P64" s="1"/>
      <c r="Q64" s="2"/>
      <c r="R64" s="1"/>
      <c r="S64" s="1"/>
      <c r="T64" s="1"/>
      <c r="U64" s="1"/>
      <c r="V64" s="1"/>
      <c r="W64" s="1"/>
      <c r="X64" s="1"/>
    </row>
    <row customHeight="1" ht="18.75">
      <c r="A65" s="50" t="s">
        <v>63</v>
      </c>
      <c r="B65" s="50" t="s">
        <v>264</v>
      </c>
      <c r="C65" s="51" t="s">
        <v>197</v>
      </c>
      <c r="D65" s="50" t="s">
        <v>87</v>
      </c>
      <c r="E65" s="50" t="s">
        <v>88</v>
      </c>
      <c r="F65" s="50" t="s">
        <v>198</v>
      </c>
      <c r="G65" s="50" t="s">
        <v>199</v>
      </c>
      <c r="H65" s="1">
        <v>0.825348</v>
      </c>
      <c r="I65" s="1">
        <v>0.825348</v>
      </c>
      <c r="J65" s="1"/>
      <c r="K65" s="1"/>
      <c r="L65" s="1"/>
      <c r="M65" s="1">
        <v>0.825348</v>
      </c>
      <c r="N65" s="1"/>
      <c r="O65" s="1"/>
      <c r="P65" s="1"/>
      <c r="Q65" s="2"/>
      <c r="R65" s="1"/>
      <c r="S65" s="1"/>
      <c r="T65" s="1"/>
      <c r="U65" s="1"/>
      <c r="V65" s="1"/>
      <c r="W65" s="1"/>
      <c r="X65" s="1"/>
    </row>
    <row customHeight="1" ht="18.75">
      <c r="A66" s="50" t="s">
        <v>63</v>
      </c>
      <c r="B66" s="50" t="s">
        <v>264</v>
      </c>
      <c r="C66" s="51" t="s">
        <v>197</v>
      </c>
      <c r="D66" s="50" t="s">
        <v>97</v>
      </c>
      <c r="E66" s="50" t="s">
        <v>98</v>
      </c>
      <c r="F66" s="50" t="s">
        <v>200</v>
      </c>
      <c r="G66" s="50" t="s">
        <v>201</v>
      </c>
      <c r="H66" s="1">
        <v>13.205568</v>
      </c>
      <c r="I66" s="1">
        <v>13.205568</v>
      </c>
      <c r="J66" s="1"/>
      <c r="K66" s="1"/>
      <c r="L66" s="1"/>
      <c r="M66" s="1">
        <v>13.205568</v>
      </c>
      <c r="N66" s="1"/>
      <c r="O66" s="1"/>
      <c r="P66" s="1"/>
      <c r="Q66" s="2"/>
      <c r="R66" s="1"/>
      <c r="S66" s="1"/>
      <c r="T66" s="1"/>
      <c r="U66" s="1"/>
      <c r="V66" s="1"/>
      <c r="W66" s="1"/>
      <c r="X66" s="1"/>
    </row>
    <row customHeight="1" ht="18.75">
      <c r="A67" s="50" t="s">
        <v>63</v>
      </c>
      <c r="B67" s="50" t="s">
        <v>264</v>
      </c>
      <c r="C67" s="51" t="s">
        <v>197</v>
      </c>
      <c r="D67" s="50" t="s">
        <v>109</v>
      </c>
      <c r="E67" s="50" t="s">
        <v>110</v>
      </c>
      <c r="F67" s="50" t="s">
        <v>202</v>
      </c>
      <c r="G67" s="50" t="s">
        <v>203</v>
      </c>
      <c r="H67" s="1">
        <v>6.850388</v>
      </c>
      <c r="I67" s="1">
        <v>6.850388</v>
      </c>
      <c r="J67" s="1"/>
      <c r="K67" s="1"/>
      <c r="L67" s="1"/>
      <c r="M67" s="1">
        <v>6.850388</v>
      </c>
      <c r="N67" s="1"/>
      <c r="O67" s="1"/>
      <c r="P67" s="1"/>
      <c r="Q67" s="2"/>
      <c r="R67" s="1"/>
      <c r="S67" s="1"/>
      <c r="T67" s="1"/>
      <c r="U67" s="1"/>
      <c r="V67" s="1"/>
      <c r="W67" s="1"/>
      <c r="X67" s="1"/>
    </row>
    <row customHeight="1" ht="18.75">
      <c r="A68" s="50" t="s">
        <v>63</v>
      </c>
      <c r="B68" s="50" t="s">
        <v>264</v>
      </c>
      <c r="C68" s="51" t="s">
        <v>197</v>
      </c>
      <c r="D68" s="50" t="s">
        <v>111</v>
      </c>
      <c r="E68" s="50" t="s">
        <v>112</v>
      </c>
      <c r="F68" s="50" t="s">
        <v>204</v>
      </c>
      <c r="G68" s="50" t="s">
        <v>205</v>
      </c>
      <c r="H68" s="1">
        <v>3.309645</v>
      </c>
      <c r="I68" s="1">
        <v>3.309645</v>
      </c>
      <c r="J68" s="1"/>
      <c r="K68" s="1"/>
      <c r="L68" s="1"/>
      <c r="M68" s="1">
        <v>3.309645</v>
      </c>
      <c r="N68" s="1"/>
      <c r="O68" s="1"/>
      <c r="P68" s="1"/>
      <c r="Q68" s="2"/>
      <c r="R68" s="1"/>
      <c r="S68" s="1"/>
      <c r="T68" s="1"/>
      <c r="U68" s="1"/>
      <c r="V68" s="1"/>
      <c r="W68" s="1"/>
      <c r="X68" s="1"/>
    </row>
    <row customHeight="1" ht="18.75">
      <c r="A69" s="50" t="s">
        <v>63</v>
      </c>
      <c r="B69" s="50" t="s">
        <v>264</v>
      </c>
      <c r="C69" s="51" t="s">
        <v>197</v>
      </c>
      <c r="D69" s="50" t="s">
        <v>111</v>
      </c>
      <c r="E69" s="50" t="s">
        <v>112</v>
      </c>
      <c r="F69" s="50" t="s">
        <v>204</v>
      </c>
      <c r="G69" s="50" t="s">
        <v>205</v>
      </c>
      <c r="H69" s="1">
        <v>0.217355</v>
      </c>
      <c r="I69" s="1">
        <v>0.217355</v>
      </c>
      <c r="J69" s="1"/>
      <c r="K69" s="1"/>
      <c r="L69" s="1"/>
      <c r="M69" s="1">
        <v>0.217355</v>
      </c>
      <c r="N69" s="1"/>
      <c r="O69" s="1"/>
      <c r="P69" s="1"/>
      <c r="Q69" s="2"/>
      <c r="R69" s="1"/>
      <c r="S69" s="1"/>
      <c r="T69" s="1"/>
      <c r="U69" s="1"/>
      <c r="V69" s="1"/>
      <c r="W69" s="1"/>
      <c r="X69" s="1"/>
    </row>
    <row customHeight="1" ht="18.75">
      <c r="A70" s="50" t="s">
        <v>63</v>
      </c>
      <c r="B70" s="50" t="s">
        <v>264</v>
      </c>
      <c r="C70" s="51" t="s">
        <v>197</v>
      </c>
      <c r="D70" s="50" t="s">
        <v>113</v>
      </c>
      <c r="E70" s="50" t="s">
        <v>114</v>
      </c>
      <c r="F70" s="50" t="s">
        <v>198</v>
      </c>
      <c r="G70" s="50" t="s">
        <v>199</v>
      </c>
      <c r="H70" s="1">
        <v>0.2824</v>
      </c>
      <c r="I70" s="1">
        <v>0.2824</v>
      </c>
      <c r="J70" s="1"/>
      <c r="K70" s="1"/>
      <c r="L70" s="1"/>
      <c r="M70" s="1">
        <v>0.2824</v>
      </c>
      <c r="N70" s="1"/>
      <c r="O70" s="1"/>
      <c r="P70" s="1"/>
      <c r="Q70" s="2"/>
      <c r="R70" s="1"/>
      <c r="S70" s="1"/>
      <c r="T70" s="1"/>
      <c r="U70" s="1"/>
      <c r="V70" s="1"/>
      <c r="W70" s="1"/>
      <c r="X70" s="1"/>
    </row>
    <row customHeight="1" ht="18.75">
      <c r="A71" s="50" t="s">
        <v>63</v>
      </c>
      <c r="B71" s="50" t="s">
        <v>264</v>
      </c>
      <c r="C71" s="51" t="s">
        <v>197</v>
      </c>
      <c r="D71" s="50" t="s">
        <v>113</v>
      </c>
      <c r="E71" s="50" t="s">
        <v>114</v>
      </c>
      <c r="F71" s="50" t="s">
        <v>198</v>
      </c>
      <c r="G71" s="50" t="s">
        <v>199</v>
      </c>
      <c r="H71" s="1">
        <v>0.313632</v>
      </c>
      <c r="I71" s="1">
        <v>0.313632</v>
      </c>
      <c r="J71" s="1"/>
      <c r="K71" s="1"/>
      <c r="L71" s="1"/>
      <c r="M71" s="1">
        <v>0.313632</v>
      </c>
      <c r="N71" s="1"/>
      <c r="O71" s="1"/>
      <c r="P71" s="1"/>
      <c r="Q71" s="2"/>
      <c r="R71" s="1"/>
      <c r="S71" s="1"/>
      <c r="T71" s="1"/>
      <c r="U71" s="1"/>
      <c r="V71" s="1"/>
      <c r="W71" s="1"/>
      <c r="X71" s="1"/>
    </row>
    <row customHeight="1" ht="18.75">
      <c r="A72" s="50" t="s">
        <v>63</v>
      </c>
      <c r="B72" s="50" t="s">
        <v>264</v>
      </c>
      <c r="C72" s="51" t="s">
        <v>197</v>
      </c>
      <c r="D72" s="50" t="s">
        <v>113</v>
      </c>
      <c r="E72" s="50" t="s">
        <v>114</v>
      </c>
      <c r="F72" s="50" t="s">
        <v>198</v>
      </c>
      <c r="G72" s="50" t="s">
        <v>199</v>
      </c>
      <c r="H72" s="1">
        <v>0.0353</v>
      </c>
      <c r="I72" s="1">
        <v>0.0353</v>
      </c>
      <c r="J72" s="1"/>
      <c r="K72" s="1"/>
      <c r="L72" s="1"/>
      <c r="M72" s="1">
        <v>0.0353</v>
      </c>
      <c r="N72" s="1"/>
      <c r="O72" s="1"/>
      <c r="P72" s="1"/>
      <c r="Q72" s="2"/>
      <c r="R72" s="1"/>
      <c r="S72" s="1"/>
      <c r="T72" s="1"/>
      <c r="U72" s="1"/>
      <c r="V72" s="1"/>
      <c r="W72" s="1"/>
      <c r="X72" s="1"/>
    </row>
    <row customHeight="1" ht="18.75">
      <c r="A73" s="50" t="s">
        <v>63</v>
      </c>
      <c r="B73" s="50" t="s">
        <v>265</v>
      </c>
      <c r="C73" s="51" t="s">
        <v>135</v>
      </c>
      <c r="D73" s="50" t="s">
        <v>134</v>
      </c>
      <c r="E73" s="50" t="s">
        <v>135</v>
      </c>
      <c r="F73" s="50" t="s">
        <v>207</v>
      </c>
      <c r="G73" s="50" t="s">
        <v>135</v>
      </c>
      <c r="H73" s="1">
        <v>9.924</v>
      </c>
      <c r="I73" s="1">
        <v>9.924</v>
      </c>
      <c r="J73" s="1"/>
      <c r="K73" s="1"/>
      <c r="L73" s="1"/>
      <c r="M73" s="1">
        <v>9.924</v>
      </c>
      <c r="N73" s="1"/>
      <c r="O73" s="1"/>
      <c r="P73" s="1"/>
      <c r="Q73" s="2"/>
      <c r="R73" s="1"/>
      <c r="S73" s="1"/>
      <c r="T73" s="1"/>
      <c r="U73" s="1"/>
      <c r="V73" s="1"/>
      <c r="W73" s="1"/>
      <c r="X73" s="1"/>
    </row>
    <row customHeight="1" ht="18.75">
      <c r="A74" s="50" t="s">
        <v>63</v>
      </c>
      <c r="B74" s="50" t="s">
        <v>266</v>
      </c>
      <c r="C74" s="51" t="s">
        <v>221</v>
      </c>
      <c r="D74" s="50" t="s">
        <v>87</v>
      </c>
      <c r="E74" s="50" t="s">
        <v>88</v>
      </c>
      <c r="F74" s="50" t="s">
        <v>222</v>
      </c>
      <c r="G74" s="50" t="s">
        <v>221</v>
      </c>
      <c r="H74" s="1">
        <v>0.48</v>
      </c>
      <c r="I74" s="1">
        <v>0.48</v>
      </c>
      <c r="J74" s="1"/>
      <c r="K74" s="1"/>
      <c r="L74" s="1"/>
      <c r="M74" s="1">
        <v>0.48</v>
      </c>
      <c r="N74" s="1"/>
      <c r="O74" s="1"/>
      <c r="P74" s="1"/>
      <c r="Q74" s="2"/>
      <c r="R74" s="1"/>
      <c r="S74" s="1"/>
      <c r="T74" s="1"/>
      <c r="U74" s="1"/>
      <c r="V74" s="1"/>
      <c r="W74" s="1"/>
      <c r="X74" s="1"/>
    </row>
    <row customHeight="1" ht="18.75">
      <c r="A75" s="50" t="s">
        <v>63</v>
      </c>
      <c r="B75" s="50" t="s">
        <v>267</v>
      </c>
      <c r="C75" s="51" t="s">
        <v>259</v>
      </c>
      <c r="D75" s="50" t="s">
        <v>87</v>
      </c>
      <c r="E75" s="50" t="s">
        <v>88</v>
      </c>
      <c r="F75" s="50" t="s">
        <v>253</v>
      </c>
      <c r="G75" s="50" t="s">
        <v>254</v>
      </c>
      <c r="H75" s="1">
        <v>3.84</v>
      </c>
      <c r="I75" s="1">
        <v>3.84</v>
      </c>
      <c r="J75" s="1"/>
      <c r="K75" s="1"/>
      <c r="L75" s="1"/>
      <c r="M75" s="1">
        <v>3.84</v>
      </c>
      <c r="N75" s="1"/>
      <c r="O75" s="1"/>
      <c r="P75" s="1"/>
      <c r="Q75" s="2"/>
      <c r="R75" s="1"/>
      <c r="S75" s="1"/>
      <c r="T75" s="1"/>
      <c r="U75" s="1"/>
      <c r="V75" s="1"/>
      <c r="W75" s="1"/>
      <c r="X75" s="1"/>
    </row>
    <row customHeight="1" ht="18.75">
      <c r="A76" s="50" t="s">
        <v>63</v>
      </c>
      <c r="B76" s="50" t="s">
        <v>267</v>
      </c>
      <c r="C76" s="51" t="s">
        <v>259</v>
      </c>
      <c r="D76" s="50" t="s">
        <v>87</v>
      </c>
      <c r="E76" s="50" t="s">
        <v>88</v>
      </c>
      <c r="F76" s="50" t="s">
        <v>253</v>
      </c>
      <c r="G76" s="50" t="s">
        <v>254</v>
      </c>
      <c r="H76" s="1">
        <v>10.56</v>
      </c>
      <c r="I76" s="1">
        <v>10.56</v>
      </c>
      <c r="J76" s="1"/>
      <c r="K76" s="1"/>
      <c r="L76" s="1"/>
      <c r="M76" s="1">
        <v>10.56</v>
      </c>
      <c r="N76" s="1"/>
      <c r="O76" s="1"/>
      <c r="P76" s="1"/>
      <c r="Q76" s="2"/>
      <c r="R76" s="1"/>
      <c r="S76" s="1"/>
      <c r="T76" s="1"/>
      <c r="U76" s="1"/>
      <c r="V76" s="1"/>
      <c r="W76" s="1"/>
      <c r="X76" s="1"/>
    </row>
    <row customHeight="1" ht="18.75">
      <c r="A77" s="50" t="s">
        <v>63</v>
      </c>
      <c r="B77" s="50" t="s">
        <v>268</v>
      </c>
      <c r="C77" s="51" t="s">
        <v>209</v>
      </c>
      <c r="D77" s="50" t="s">
        <v>95</v>
      </c>
      <c r="E77" s="50" t="s">
        <v>96</v>
      </c>
      <c r="F77" s="50" t="s">
        <v>210</v>
      </c>
      <c r="G77" s="50" t="s">
        <v>211</v>
      </c>
      <c r="H77" s="1">
        <v>1.44</v>
      </c>
      <c r="I77" s="1">
        <v>1.44</v>
      </c>
      <c r="J77" s="1"/>
      <c r="K77" s="1"/>
      <c r="L77" s="1"/>
      <c r="M77" s="1">
        <v>1.44</v>
      </c>
      <c r="N77" s="1"/>
      <c r="O77" s="1"/>
      <c r="P77" s="1"/>
      <c r="Q77" s="2"/>
      <c r="R77" s="1"/>
      <c r="S77" s="1"/>
      <c r="T77" s="1"/>
      <c r="U77" s="1"/>
      <c r="V77" s="1"/>
      <c r="W77" s="1"/>
      <c r="X77" s="1"/>
    </row>
    <row customHeight="1" ht="18.75">
      <c r="A78" s="50" t="s">
        <v>63</v>
      </c>
      <c r="B78" s="50" t="s">
        <v>269</v>
      </c>
      <c r="C78" s="51" t="s">
        <v>234</v>
      </c>
      <c r="D78" s="50" t="s">
        <v>87</v>
      </c>
      <c r="E78" s="50" t="s">
        <v>88</v>
      </c>
      <c r="F78" s="50" t="s">
        <v>235</v>
      </c>
      <c r="G78" s="50" t="s">
        <v>236</v>
      </c>
      <c r="H78" s="1">
        <v>4.8</v>
      </c>
      <c r="I78" s="1">
        <v>4.8</v>
      </c>
      <c r="J78" s="1"/>
      <c r="K78" s="1"/>
      <c r="L78" s="1"/>
      <c r="M78" s="1">
        <v>4.8</v>
      </c>
      <c r="N78" s="1"/>
      <c r="O78" s="1"/>
      <c r="P78" s="1"/>
      <c r="Q78" s="2"/>
      <c r="R78" s="1"/>
      <c r="S78" s="1"/>
      <c r="T78" s="1"/>
      <c r="U78" s="1"/>
      <c r="V78" s="1"/>
      <c r="W78" s="1"/>
      <c r="X78" s="1"/>
    </row>
    <row customHeight="1" ht="18.75">
      <c r="A79" s="50" t="s">
        <v>63</v>
      </c>
      <c r="B79" s="50" t="s">
        <v>270</v>
      </c>
      <c r="C79" s="51" t="s">
        <v>240</v>
      </c>
      <c r="D79" s="50" t="s">
        <v>87</v>
      </c>
      <c r="E79" s="50" t="s">
        <v>88</v>
      </c>
      <c r="F79" s="50" t="s">
        <v>241</v>
      </c>
      <c r="G79" s="50" t="s">
        <v>242</v>
      </c>
      <c r="H79" s="1">
        <v>1.04</v>
      </c>
      <c r="I79" s="1">
        <v>1.04</v>
      </c>
      <c r="J79" s="1"/>
      <c r="K79" s="1"/>
      <c r="L79" s="1"/>
      <c r="M79" s="1">
        <v>1.04</v>
      </c>
      <c r="N79" s="1"/>
      <c r="O79" s="1"/>
      <c r="P79" s="1"/>
      <c r="Q79" s="2"/>
      <c r="R79" s="1"/>
      <c r="S79" s="1"/>
      <c r="T79" s="1"/>
      <c r="U79" s="1"/>
      <c r="V79" s="1"/>
      <c r="W79" s="1"/>
      <c r="X79" s="1"/>
    </row>
    <row customHeight="1" ht="18.75">
      <c r="A80" s="50" t="s">
        <v>65</v>
      </c>
      <c r="B80" s="50" t="s">
        <v>271</v>
      </c>
      <c r="C80" s="51" t="s">
        <v>252</v>
      </c>
      <c r="D80" s="50" t="s">
        <v>87</v>
      </c>
      <c r="E80" s="50" t="s">
        <v>88</v>
      </c>
      <c r="F80" s="50" t="s">
        <v>190</v>
      </c>
      <c r="G80" s="50" t="s">
        <v>191</v>
      </c>
      <c r="H80" s="1">
        <v>9.7296</v>
      </c>
      <c r="I80" s="1">
        <v>9.7296</v>
      </c>
      <c r="J80" s="1"/>
      <c r="K80" s="1"/>
      <c r="L80" s="1"/>
      <c r="M80" s="1">
        <v>9.7296</v>
      </c>
      <c r="N80" s="1"/>
      <c r="O80" s="1"/>
      <c r="P80" s="1"/>
      <c r="Q80" s="2"/>
      <c r="R80" s="1"/>
      <c r="S80" s="1"/>
      <c r="T80" s="1"/>
      <c r="U80" s="1"/>
      <c r="V80" s="1"/>
      <c r="W80" s="1"/>
      <c r="X80" s="1"/>
    </row>
    <row customHeight="1" ht="18.75">
      <c r="A81" s="50" t="s">
        <v>65</v>
      </c>
      <c r="B81" s="50" t="s">
        <v>271</v>
      </c>
      <c r="C81" s="51" t="s">
        <v>252</v>
      </c>
      <c r="D81" s="50" t="s">
        <v>87</v>
      </c>
      <c r="E81" s="50" t="s">
        <v>88</v>
      </c>
      <c r="F81" s="50" t="s">
        <v>192</v>
      </c>
      <c r="G81" s="50" t="s">
        <v>193</v>
      </c>
      <c r="H81" s="1">
        <v>1.8</v>
      </c>
      <c r="I81" s="1">
        <v>1.8</v>
      </c>
      <c r="J81" s="1"/>
      <c r="K81" s="1"/>
      <c r="L81" s="1"/>
      <c r="M81" s="1">
        <v>1.8</v>
      </c>
      <c r="N81" s="1"/>
      <c r="O81" s="1"/>
      <c r="P81" s="1"/>
      <c r="Q81" s="2"/>
      <c r="R81" s="1"/>
      <c r="S81" s="1"/>
      <c r="T81" s="1"/>
      <c r="U81" s="1"/>
      <c r="V81" s="1"/>
      <c r="W81" s="1"/>
      <c r="X81" s="1"/>
    </row>
    <row customHeight="1" ht="18.75">
      <c r="A82" s="50" t="s">
        <v>65</v>
      </c>
      <c r="B82" s="50" t="s">
        <v>271</v>
      </c>
      <c r="C82" s="51" t="s">
        <v>252</v>
      </c>
      <c r="D82" s="50" t="s">
        <v>87</v>
      </c>
      <c r="E82" s="50" t="s">
        <v>88</v>
      </c>
      <c r="F82" s="50" t="s">
        <v>192</v>
      </c>
      <c r="G82" s="50" t="s">
        <v>193</v>
      </c>
      <c r="H82" s="1">
        <v>0.8016</v>
      </c>
      <c r="I82" s="1">
        <v>0.8016</v>
      </c>
      <c r="J82" s="1"/>
      <c r="K82" s="1"/>
      <c r="L82" s="1"/>
      <c r="M82" s="1">
        <v>0.8016</v>
      </c>
      <c r="N82" s="1"/>
      <c r="O82" s="1"/>
      <c r="P82" s="1"/>
      <c r="Q82" s="2"/>
      <c r="R82" s="1"/>
      <c r="S82" s="1"/>
      <c r="T82" s="1"/>
      <c r="U82" s="1"/>
      <c r="V82" s="1"/>
      <c r="W82" s="1"/>
      <c r="X82" s="1"/>
    </row>
    <row customHeight="1" ht="18.75">
      <c r="A83" s="50" t="s">
        <v>65</v>
      </c>
      <c r="B83" s="50" t="s">
        <v>271</v>
      </c>
      <c r="C83" s="51" t="s">
        <v>252</v>
      </c>
      <c r="D83" s="50" t="s">
        <v>87</v>
      </c>
      <c r="E83" s="50" t="s">
        <v>88</v>
      </c>
      <c r="F83" s="50" t="s">
        <v>253</v>
      </c>
      <c r="G83" s="50" t="s">
        <v>254</v>
      </c>
      <c r="H83" s="1">
        <v>9</v>
      </c>
      <c r="I83" s="1">
        <v>9</v>
      </c>
      <c r="J83" s="1"/>
      <c r="K83" s="1"/>
      <c r="L83" s="1"/>
      <c r="M83" s="1">
        <v>9</v>
      </c>
      <c r="N83" s="1"/>
      <c r="O83" s="1"/>
      <c r="P83" s="1"/>
      <c r="Q83" s="2"/>
      <c r="R83" s="1"/>
      <c r="S83" s="1"/>
      <c r="T83" s="1"/>
      <c r="U83" s="1"/>
      <c r="V83" s="1"/>
      <c r="W83" s="1"/>
      <c r="X83" s="1"/>
    </row>
    <row customHeight="1" ht="18.75">
      <c r="A84" s="50" t="s">
        <v>65</v>
      </c>
      <c r="B84" s="50" t="s">
        <v>271</v>
      </c>
      <c r="C84" s="51" t="s">
        <v>252</v>
      </c>
      <c r="D84" s="50" t="s">
        <v>87</v>
      </c>
      <c r="E84" s="50" t="s">
        <v>88</v>
      </c>
      <c r="F84" s="50" t="s">
        <v>253</v>
      </c>
      <c r="G84" s="50" t="s">
        <v>254</v>
      </c>
      <c r="H84" s="1">
        <v>4.512</v>
      </c>
      <c r="I84" s="1">
        <v>4.512</v>
      </c>
      <c r="J84" s="1"/>
      <c r="K84" s="1"/>
      <c r="L84" s="1"/>
      <c r="M84" s="1">
        <v>4.512</v>
      </c>
      <c r="N84" s="1"/>
      <c r="O84" s="1"/>
      <c r="P84" s="1"/>
      <c r="Q84" s="2"/>
      <c r="R84" s="1"/>
      <c r="S84" s="1"/>
      <c r="T84" s="1"/>
      <c r="U84" s="1"/>
      <c r="V84" s="1"/>
      <c r="W84" s="1"/>
      <c r="X84" s="1"/>
    </row>
    <row customHeight="1" ht="18.75">
      <c r="A85" s="50" t="s">
        <v>65</v>
      </c>
      <c r="B85" s="50" t="s">
        <v>272</v>
      </c>
      <c r="C85" s="51" t="s">
        <v>234</v>
      </c>
      <c r="D85" s="50" t="s">
        <v>87</v>
      </c>
      <c r="E85" s="50" t="s">
        <v>88</v>
      </c>
      <c r="F85" s="50" t="s">
        <v>235</v>
      </c>
      <c r="G85" s="50" t="s">
        <v>236</v>
      </c>
      <c r="H85" s="1">
        <v>1.8</v>
      </c>
      <c r="I85" s="1">
        <v>1.8</v>
      </c>
      <c r="J85" s="1"/>
      <c r="K85" s="1"/>
      <c r="L85" s="1"/>
      <c r="M85" s="1">
        <v>1.8</v>
      </c>
      <c r="N85" s="1"/>
      <c r="O85" s="1"/>
      <c r="P85" s="1"/>
      <c r="Q85" s="2"/>
      <c r="R85" s="1"/>
      <c r="S85" s="1"/>
      <c r="T85" s="1"/>
      <c r="U85" s="1"/>
      <c r="V85" s="1"/>
      <c r="W85" s="1"/>
      <c r="X85" s="1"/>
    </row>
    <row customHeight="1" ht="18.75">
      <c r="A86" s="50" t="s">
        <v>65</v>
      </c>
      <c r="B86" s="50" t="s">
        <v>273</v>
      </c>
      <c r="C86" s="51" t="s">
        <v>240</v>
      </c>
      <c r="D86" s="50" t="s">
        <v>87</v>
      </c>
      <c r="E86" s="50" t="s">
        <v>88</v>
      </c>
      <c r="F86" s="50" t="s">
        <v>241</v>
      </c>
      <c r="G86" s="50" t="s">
        <v>242</v>
      </c>
      <c r="H86" s="1">
        <v>0.39</v>
      </c>
      <c r="I86" s="1">
        <v>0.39</v>
      </c>
      <c r="J86" s="1"/>
      <c r="K86" s="1"/>
      <c r="L86" s="1"/>
      <c r="M86" s="1">
        <v>0.39</v>
      </c>
      <c r="N86" s="1"/>
      <c r="O86" s="1"/>
      <c r="P86" s="1"/>
      <c r="Q86" s="2"/>
      <c r="R86" s="1"/>
      <c r="S86" s="1"/>
      <c r="T86" s="1"/>
      <c r="U86" s="1"/>
      <c r="V86" s="1"/>
      <c r="W86" s="1"/>
      <c r="X86" s="1"/>
    </row>
    <row customHeight="1" ht="18.75">
      <c r="A87" s="50" t="s">
        <v>65</v>
      </c>
      <c r="B87" s="50" t="s">
        <v>274</v>
      </c>
      <c r="C87" s="51" t="s">
        <v>259</v>
      </c>
      <c r="D87" s="50" t="s">
        <v>87</v>
      </c>
      <c r="E87" s="50" t="s">
        <v>88</v>
      </c>
      <c r="F87" s="50" t="s">
        <v>253</v>
      </c>
      <c r="G87" s="50" t="s">
        <v>254</v>
      </c>
      <c r="H87" s="1">
        <v>1.44</v>
      </c>
      <c r="I87" s="1">
        <v>1.44</v>
      </c>
      <c r="J87" s="1"/>
      <c r="K87" s="1"/>
      <c r="L87" s="1"/>
      <c r="M87" s="1">
        <v>1.44</v>
      </c>
      <c r="N87" s="1"/>
      <c r="O87" s="1"/>
      <c r="P87" s="1"/>
      <c r="Q87" s="2"/>
      <c r="R87" s="1"/>
      <c r="S87" s="1"/>
      <c r="T87" s="1"/>
      <c r="U87" s="1"/>
      <c r="V87" s="1"/>
      <c r="W87" s="1"/>
      <c r="X87" s="1"/>
    </row>
    <row customHeight="1" ht="18.75">
      <c r="A88" s="50" t="s">
        <v>65</v>
      </c>
      <c r="B88" s="50" t="s">
        <v>274</v>
      </c>
      <c r="C88" s="51" t="s">
        <v>259</v>
      </c>
      <c r="D88" s="50" t="s">
        <v>87</v>
      </c>
      <c r="E88" s="50" t="s">
        <v>88</v>
      </c>
      <c r="F88" s="50" t="s">
        <v>253</v>
      </c>
      <c r="G88" s="50" t="s">
        <v>254</v>
      </c>
      <c r="H88" s="1">
        <v>3.96</v>
      </c>
      <c r="I88" s="1">
        <v>3.96</v>
      </c>
      <c r="J88" s="1"/>
      <c r="K88" s="1"/>
      <c r="L88" s="1"/>
      <c r="M88" s="1">
        <v>3.96</v>
      </c>
      <c r="N88" s="1"/>
      <c r="O88" s="1"/>
      <c r="P88" s="1"/>
      <c r="Q88" s="2"/>
      <c r="R88" s="1"/>
      <c r="S88" s="1"/>
      <c r="T88" s="1"/>
      <c r="U88" s="1"/>
      <c r="V88" s="1"/>
      <c r="W88" s="1"/>
      <c r="X88" s="1"/>
    </row>
    <row customHeight="1" ht="18.75">
      <c r="A89" s="50" t="s">
        <v>65</v>
      </c>
      <c r="B89" s="50" t="s">
        <v>275</v>
      </c>
      <c r="C89" s="51" t="s">
        <v>197</v>
      </c>
      <c r="D89" s="50" t="s">
        <v>87</v>
      </c>
      <c r="E89" s="50" t="s">
        <v>88</v>
      </c>
      <c r="F89" s="50" t="s">
        <v>198</v>
      </c>
      <c r="G89" s="50" t="s">
        <v>199</v>
      </c>
      <c r="H89" s="1">
        <v>0.294336</v>
      </c>
      <c r="I89" s="1">
        <v>0.294336</v>
      </c>
      <c r="J89" s="1"/>
      <c r="K89" s="1"/>
      <c r="L89" s="1"/>
      <c r="M89" s="1">
        <v>0.294336</v>
      </c>
      <c r="N89" s="1"/>
      <c r="O89" s="1"/>
      <c r="P89" s="1"/>
      <c r="Q89" s="2"/>
      <c r="R89" s="1"/>
      <c r="S89" s="1"/>
      <c r="T89" s="1"/>
      <c r="U89" s="1"/>
      <c r="V89" s="1"/>
      <c r="W89" s="1"/>
      <c r="X89" s="1"/>
    </row>
    <row customHeight="1" ht="18.75">
      <c r="A90" s="50" t="s">
        <v>65</v>
      </c>
      <c r="B90" s="50" t="s">
        <v>275</v>
      </c>
      <c r="C90" s="51" t="s">
        <v>197</v>
      </c>
      <c r="D90" s="50" t="s">
        <v>97</v>
      </c>
      <c r="E90" s="50" t="s">
        <v>98</v>
      </c>
      <c r="F90" s="50" t="s">
        <v>200</v>
      </c>
      <c r="G90" s="50" t="s">
        <v>201</v>
      </c>
      <c r="H90" s="1">
        <v>4.709376</v>
      </c>
      <c r="I90" s="1">
        <v>4.709376</v>
      </c>
      <c r="J90" s="1"/>
      <c r="K90" s="1"/>
      <c r="L90" s="1"/>
      <c r="M90" s="1">
        <v>4.709376</v>
      </c>
      <c r="N90" s="1"/>
      <c r="O90" s="1"/>
      <c r="P90" s="1"/>
      <c r="Q90" s="2"/>
      <c r="R90" s="1"/>
      <c r="S90" s="1"/>
      <c r="T90" s="1"/>
      <c r="U90" s="1"/>
      <c r="V90" s="1"/>
      <c r="W90" s="1"/>
      <c r="X90" s="1"/>
    </row>
    <row customHeight="1" ht="18.75">
      <c r="A91" s="50" t="s">
        <v>65</v>
      </c>
      <c r="B91" s="50" t="s">
        <v>275</v>
      </c>
      <c r="C91" s="51" t="s">
        <v>197</v>
      </c>
      <c r="D91" s="50" t="s">
        <v>109</v>
      </c>
      <c r="E91" s="50" t="s">
        <v>110</v>
      </c>
      <c r="F91" s="50" t="s">
        <v>202</v>
      </c>
      <c r="G91" s="50" t="s">
        <v>203</v>
      </c>
      <c r="H91" s="1">
        <v>2.442989</v>
      </c>
      <c r="I91" s="1">
        <v>2.442989</v>
      </c>
      <c r="J91" s="1"/>
      <c r="K91" s="1"/>
      <c r="L91" s="1"/>
      <c r="M91" s="1">
        <v>2.442989</v>
      </c>
      <c r="N91" s="1"/>
      <c r="O91" s="1"/>
      <c r="P91" s="1"/>
      <c r="Q91" s="2"/>
      <c r="R91" s="1"/>
      <c r="S91" s="1"/>
      <c r="T91" s="1"/>
      <c r="U91" s="1"/>
      <c r="V91" s="1"/>
      <c r="W91" s="1"/>
      <c r="X91" s="1"/>
    </row>
    <row customHeight="1" ht="18.75">
      <c r="A92" s="50" t="s">
        <v>65</v>
      </c>
      <c r="B92" s="50" t="s">
        <v>275</v>
      </c>
      <c r="C92" s="51" t="s">
        <v>197</v>
      </c>
      <c r="D92" s="50" t="s">
        <v>111</v>
      </c>
      <c r="E92" s="50" t="s">
        <v>112</v>
      </c>
      <c r="F92" s="50" t="s">
        <v>204</v>
      </c>
      <c r="G92" s="50" t="s">
        <v>205</v>
      </c>
      <c r="H92" s="1">
        <v>1.180287</v>
      </c>
      <c r="I92" s="1">
        <v>1.180287</v>
      </c>
      <c r="J92" s="1"/>
      <c r="K92" s="1"/>
      <c r="L92" s="1"/>
      <c r="M92" s="1">
        <v>1.180287</v>
      </c>
      <c r="N92" s="1"/>
      <c r="O92" s="1"/>
      <c r="P92" s="1"/>
      <c r="Q92" s="2"/>
      <c r="R92" s="1"/>
      <c r="S92" s="1"/>
      <c r="T92" s="1"/>
      <c r="U92" s="1"/>
      <c r="V92" s="1"/>
      <c r="W92" s="1"/>
      <c r="X92" s="1"/>
    </row>
    <row customHeight="1" ht="18.75">
      <c r="A93" s="50" t="s">
        <v>65</v>
      </c>
      <c r="B93" s="50" t="s">
        <v>275</v>
      </c>
      <c r="C93" s="51" t="s">
        <v>197</v>
      </c>
      <c r="D93" s="50" t="s">
        <v>113</v>
      </c>
      <c r="E93" s="50" t="s">
        <v>114</v>
      </c>
      <c r="F93" s="50" t="s">
        <v>198</v>
      </c>
      <c r="G93" s="50" t="s">
        <v>199</v>
      </c>
      <c r="H93" s="1">
        <v>0.1059</v>
      </c>
      <c r="I93" s="1">
        <v>0.1059</v>
      </c>
      <c r="J93" s="1"/>
      <c r="K93" s="1"/>
      <c r="L93" s="1"/>
      <c r="M93" s="1">
        <v>0.1059</v>
      </c>
      <c r="N93" s="1"/>
      <c r="O93" s="1"/>
      <c r="P93" s="1"/>
      <c r="Q93" s="2"/>
      <c r="R93" s="1"/>
      <c r="S93" s="1"/>
      <c r="T93" s="1"/>
      <c r="U93" s="1"/>
      <c r="V93" s="1"/>
      <c r="W93" s="1"/>
      <c r="X93" s="1"/>
    </row>
    <row customHeight="1" ht="18.75">
      <c r="A94" s="50" t="s">
        <v>65</v>
      </c>
      <c r="B94" s="50" t="s">
        <v>276</v>
      </c>
      <c r="C94" s="51" t="s">
        <v>135</v>
      </c>
      <c r="D94" s="50" t="s">
        <v>134</v>
      </c>
      <c r="E94" s="50" t="s">
        <v>135</v>
      </c>
      <c r="F94" s="50" t="s">
        <v>207</v>
      </c>
      <c r="G94" s="50" t="s">
        <v>135</v>
      </c>
      <c r="H94" s="1">
        <v>3.4656</v>
      </c>
      <c r="I94" s="1">
        <v>3.4656</v>
      </c>
      <c r="J94" s="1"/>
      <c r="K94" s="1"/>
      <c r="L94" s="1"/>
      <c r="M94" s="1">
        <v>3.4656</v>
      </c>
      <c r="N94" s="1"/>
      <c r="O94" s="1"/>
      <c r="P94" s="1"/>
      <c r="Q94" s="2"/>
      <c r="R94" s="1"/>
      <c r="S94" s="1"/>
      <c r="T94" s="1"/>
      <c r="U94" s="1"/>
      <c r="V94" s="1"/>
      <c r="W94" s="1"/>
      <c r="X94" s="1"/>
    </row>
    <row customHeight="1" ht="18.75">
      <c r="A95" s="50" t="s">
        <v>65</v>
      </c>
      <c r="B95" s="50" t="s">
        <v>277</v>
      </c>
      <c r="C95" s="51" t="s">
        <v>221</v>
      </c>
      <c r="D95" s="50" t="s">
        <v>87</v>
      </c>
      <c r="E95" s="50" t="s">
        <v>88</v>
      </c>
      <c r="F95" s="50" t="s">
        <v>222</v>
      </c>
      <c r="G95" s="50" t="s">
        <v>221</v>
      </c>
      <c r="H95" s="1">
        <v>0.18</v>
      </c>
      <c r="I95" s="1">
        <v>0.18</v>
      </c>
      <c r="J95" s="1"/>
      <c r="K95" s="1"/>
      <c r="L95" s="1"/>
      <c r="M95" s="1">
        <v>0.18</v>
      </c>
      <c r="N95" s="1"/>
      <c r="O95" s="1"/>
      <c r="P95" s="1"/>
      <c r="Q95" s="2"/>
      <c r="R95" s="1"/>
      <c r="S95" s="1"/>
      <c r="T95" s="1"/>
      <c r="U95" s="1"/>
      <c r="V95" s="1"/>
      <c r="W95" s="1"/>
      <c r="X95" s="1"/>
    </row>
    <row customHeight="1" ht="18.75">
      <c r="A96" s="52" t="s">
        <v>36</v>
      </c>
      <c r="B96" s="52"/>
      <c r="C96" s="52"/>
      <c r="D96" s="52"/>
      <c r="E96" s="52"/>
      <c r="F96" s="52"/>
      <c r="G96" s="52"/>
      <c r="H96" s="1">
        <v>678.169919</v>
      </c>
      <c r="I96" s="1">
        <v>678.169919</v>
      </c>
      <c r="J96" s="1"/>
      <c r="K96" s="1"/>
      <c r="L96" s="1"/>
      <c r="M96" s="1">
        <v>678.169919</v>
      </c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</sheetData>
  <mergeCells count="30">
    <mergeCell ref="A4:G4"/>
    <mergeCell ref="A5:A8"/>
    <mergeCell ref="B5:B8"/>
    <mergeCell ref="C5:C8"/>
    <mergeCell ref="D5:D8"/>
    <mergeCell ref="F5:F8"/>
    <mergeCell ref="E5:E8"/>
    <mergeCell ref="G5:G8"/>
    <mergeCell ref="A96:G96"/>
    <mergeCell ref="H5:H8"/>
    <mergeCell ref="I7:J7"/>
    <mergeCell ref="K7:K8"/>
    <mergeCell ref="L7:L8"/>
    <mergeCell ref="M7:M8"/>
    <mergeCell ref="N7:N8"/>
    <mergeCell ref="I6:N6"/>
    <mergeCell ref="O7:O8"/>
    <mergeCell ref="P7:P8"/>
    <mergeCell ref="Q7:Q8"/>
    <mergeCell ref="O6:Q6"/>
    <mergeCell ref="R6:R8"/>
    <mergeCell ref="S7:S8"/>
    <mergeCell ref="T7:T8"/>
    <mergeCell ref="U7:U8"/>
    <mergeCell ref="V7:V8"/>
    <mergeCell ref="W7:W8"/>
    <mergeCell ref="X7:X8"/>
    <mergeCell ref="S6:X6"/>
    <mergeCell ref="I5:X5"/>
    <mergeCell ref="A3:X3"/>
  </mergeCells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49AC681-C2D1-D126-682C-32ADB7EA1368}" mc:Ignorable="x14ac xr xr2 xr3">
  <sheetPr>
    <outlinePr summaryRight="0"/>
  </sheetPr>
  <dimension ref="A1:W38"/>
  <sheetViews>
    <sheetView topLeftCell="O1" showZeros="0" workbookViewId="0" tabSelected="1">
      <pane ySplit="1" topLeftCell="A2" activePane="bottomLeft" state="frozen"/>
      <selection pane="bottomLeft" activeCell="A1" sqref="A1"/>
    </sheetView>
  </sheetViews>
  <sheetFormatPr defaultColWidth="8.8515625" customHeight="1" defaultRowHeight="15"/>
  <cols>
    <col min="1" max="8" width="28.57421875" customWidth="1"/>
    <col min="9" max="23" width="14.28125" customWidth="1"/>
  </cols>
  <sheetData>
    <row customHeight="1" ht="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customHeight="1" ht="18.7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21"/>
      <c r="O2" s="21"/>
      <c r="P2" s="21"/>
      <c r="Q2" s="21"/>
      <c r="R2" s="21"/>
      <c r="S2" s="21"/>
      <c r="T2" s="21"/>
      <c r="U2" s="21"/>
      <c r="V2" s="21"/>
      <c r="W2" s="21" t="s">
        <v>278</v>
      </c>
    </row>
    <row customHeight="1" ht="45">
      <c r="A3" s="11" t="s">
        <v>279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33"/>
      <c r="O3" s="33"/>
      <c r="P3" s="33"/>
      <c r="Q3" s="33"/>
      <c r="R3" s="33"/>
      <c r="S3" s="33"/>
      <c r="T3" s="33"/>
      <c r="U3" s="33"/>
      <c r="V3" s="33"/>
      <c r="W3" s="33"/>
    </row>
    <row customHeight="1" ht="18.75">
      <c r="A4" s="12" t="str">
        <f>"单位名称："&amp;"全部"</f>
        <v>单位名称：全部</v>
      </c>
      <c r="B4" s="12"/>
      <c r="C4" s="12"/>
      <c r="D4" s="12"/>
      <c r="E4" s="12"/>
      <c r="F4" s="12"/>
      <c r="G4" s="12"/>
      <c r="H4" s="12"/>
      <c r="I4" s="22"/>
      <c r="J4" s="22"/>
      <c r="K4" s="22"/>
      <c r="L4" s="22"/>
      <c r="M4" s="22"/>
      <c r="N4" s="10"/>
      <c r="O4" s="10"/>
      <c r="P4" s="10"/>
      <c r="Q4" s="10"/>
      <c r="R4" s="10"/>
      <c r="S4" s="10"/>
      <c r="T4" s="10"/>
      <c r="U4" s="10"/>
      <c r="V4" s="10"/>
      <c r="W4" s="10" t="s">
        <v>33</v>
      </c>
    </row>
    <row customHeight="1" ht="18.75">
      <c r="A5" s="23" t="s">
        <v>280</v>
      </c>
      <c r="B5" s="23" t="s">
        <v>172</v>
      </c>
      <c r="C5" s="23" t="s">
        <v>173</v>
      </c>
      <c r="D5" s="23" t="s">
        <v>171</v>
      </c>
      <c r="E5" s="23" t="s">
        <v>174</v>
      </c>
      <c r="F5" s="23" t="s">
        <v>175</v>
      </c>
      <c r="G5" s="23" t="s">
        <v>176</v>
      </c>
      <c r="H5" s="23" t="s">
        <v>177</v>
      </c>
      <c r="I5" s="35" t="s">
        <v>36</v>
      </c>
      <c r="J5" s="35" t="s">
        <v>281</v>
      </c>
      <c r="K5" s="23"/>
      <c r="L5" s="23"/>
      <c r="M5" s="23"/>
      <c r="N5" s="23" t="s">
        <v>179</v>
      </c>
      <c r="O5" s="23"/>
      <c r="P5" s="23"/>
      <c r="Q5" s="23" t="s">
        <v>42</v>
      </c>
      <c r="R5" s="23" t="s">
        <v>43</v>
      </c>
      <c r="S5" s="23"/>
      <c r="T5" s="23"/>
      <c r="U5" s="23"/>
      <c r="V5" s="23"/>
      <c r="W5" s="23"/>
    </row>
    <row customHeight="1" ht="18.75">
      <c r="A6" s="23"/>
      <c r="B6" s="23"/>
      <c r="C6" s="23"/>
      <c r="D6" s="23"/>
      <c r="E6" s="23"/>
      <c r="F6" s="23"/>
      <c r="G6" s="23"/>
      <c r="H6" s="23"/>
      <c r="I6" s="35" t="s">
        <v>180</v>
      </c>
      <c r="J6" s="35" t="s">
        <v>181</v>
      </c>
      <c r="K6" s="23"/>
      <c r="L6" s="23" t="s">
        <v>40</v>
      </c>
      <c r="M6" s="23" t="s">
        <v>41</v>
      </c>
      <c r="N6" s="23" t="s">
        <v>39</v>
      </c>
      <c r="O6" s="23" t="s">
        <v>40</v>
      </c>
      <c r="P6" s="23" t="s">
        <v>41</v>
      </c>
      <c r="Q6" s="23" t="s">
        <v>42</v>
      </c>
      <c r="R6" s="23" t="s">
        <v>38</v>
      </c>
      <c r="S6" s="23" t="s">
        <v>44</v>
      </c>
      <c r="T6" s="23" t="s">
        <v>45</v>
      </c>
      <c r="U6" s="23" t="s">
        <v>46</v>
      </c>
      <c r="V6" s="23" t="s">
        <v>47</v>
      </c>
      <c r="W6" s="23" t="s">
        <v>48</v>
      </c>
    </row>
    <row customHeight="1" ht="18.75">
      <c r="A7" s="23"/>
      <c r="B7" s="23"/>
      <c r="C7" s="23"/>
      <c r="D7" s="23"/>
      <c r="E7" s="23"/>
      <c r="F7" s="23"/>
      <c r="G7" s="23"/>
      <c r="H7" s="23"/>
      <c r="I7" s="35"/>
      <c r="J7" s="35" t="s">
        <v>39</v>
      </c>
      <c r="K7" s="23"/>
      <c r="L7" s="23" t="s">
        <v>40</v>
      </c>
      <c r="M7" s="23" t="s">
        <v>41</v>
      </c>
      <c r="N7" s="23" t="s">
        <v>39</v>
      </c>
      <c r="O7" s="23" t="s">
        <v>40</v>
      </c>
      <c r="P7" s="23" t="s">
        <v>41</v>
      </c>
      <c r="Q7" s="23"/>
      <c r="R7" s="23" t="s">
        <v>38</v>
      </c>
      <c r="S7" s="23" t="s">
        <v>44</v>
      </c>
      <c r="T7" s="23" t="s">
        <v>45</v>
      </c>
      <c r="U7" s="23" t="s">
        <v>46</v>
      </c>
      <c r="V7" s="23" t="s">
        <v>47</v>
      </c>
      <c r="W7" s="23" t="s">
        <v>48</v>
      </c>
    </row>
    <row customHeight="1" ht="22.66666030883789">
      <c r="A8" s="23"/>
      <c r="B8" s="23"/>
      <c r="C8" s="23"/>
      <c r="D8" s="23"/>
      <c r="E8" s="23"/>
      <c r="F8" s="23"/>
      <c r="G8" s="23"/>
      <c r="H8" s="23"/>
      <c r="I8" s="35"/>
      <c r="J8" s="35" t="s">
        <v>38</v>
      </c>
      <c r="K8" s="23" t="s">
        <v>282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customHeight="1" ht="18.75">
      <c r="A9" s="30" t="s">
        <v>49</v>
      </c>
      <c r="B9" s="30">
        <v>2</v>
      </c>
      <c r="C9" s="30">
        <v>3</v>
      </c>
      <c r="D9" s="30">
        <v>4</v>
      </c>
      <c r="E9" s="30">
        <v>5</v>
      </c>
      <c r="F9" s="30">
        <v>6</v>
      </c>
      <c r="G9" s="30">
        <v>7</v>
      </c>
      <c r="H9" s="30">
        <v>8</v>
      </c>
      <c r="I9" s="30">
        <v>9</v>
      </c>
      <c r="J9" s="30">
        <v>10</v>
      </c>
      <c r="K9" s="30">
        <v>11</v>
      </c>
      <c r="L9" s="30">
        <v>12</v>
      </c>
      <c r="M9" s="30">
        <v>13</v>
      </c>
      <c r="N9" s="30">
        <v>14</v>
      </c>
      <c r="O9" s="30">
        <v>15</v>
      </c>
      <c r="P9" s="30">
        <v>16</v>
      </c>
      <c r="Q9" s="30">
        <v>17</v>
      </c>
      <c r="R9" s="30">
        <v>18</v>
      </c>
      <c r="S9" s="30">
        <v>19</v>
      </c>
      <c r="T9" s="30">
        <v>20</v>
      </c>
      <c r="U9" s="30">
        <v>21</v>
      </c>
      <c r="V9" s="30">
        <v>22</v>
      </c>
      <c r="W9" s="30">
        <v>23</v>
      </c>
    </row>
    <row customHeight="1" ht="18.75">
      <c r="A10" s="50"/>
      <c r="B10" s="50"/>
      <c r="C10" s="51" t="s">
        <v>283</v>
      </c>
      <c r="D10" s="50"/>
      <c r="E10" s="50"/>
      <c r="F10" s="50"/>
      <c r="G10" s="50"/>
      <c r="H10" s="50"/>
      <c r="I10" s="53">
        <v>39.3</v>
      </c>
      <c r="J10" s="53">
        <v>39.3</v>
      </c>
      <c r="K10" s="53">
        <v>39.3</v>
      </c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</row>
    <row customHeight="1" ht="18.75">
      <c r="A11" s="50" t="s">
        <v>284</v>
      </c>
      <c r="B11" s="50" t="s">
        <v>285</v>
      </c>
      <c r="C11" s="51" t="s">
        <v>283</v>
      </c>
      <c r="D11" s="50" t="s">
        <v>59</v>
      </c>
      <c r="E11" s="50" t="s">
        <v>122</v>
      </c>
      <c r="F11" s="50" t="s">
        <v>123</v>
      </c>
      <c r="G11" s="50" t="s">
        <v>210</v>
      </c>
      <c r="H11" s="50" t="s">
        <v>211</v>
      </c>
      <c r="I11" s="53">
        <v>0.9</v>
      </c>
      <c r="J11" s="53">
        <v>0.9</v>
      </c>
      <c r="K11" s="53">
        <v>0.9</v>
      </c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</row>
    <row customHeight="1" ht="18.75">
      <c r="A12" s="50" t="s">
        <v>284</v>
      </c>
      <c r="B12" s="50" t="s">
        <v>285</v>
      </c>
      <c r="C12" s="51" t="s">
        <v>283</v>
      </c>
      <c r="D12" s="50" t="s">
        <v>59</v>
      </c>
      <c r="E12" s="50" t="s">
        <v>122</v>
      </c>
      <c r="F12" s="50" t="s">
        <v>123</v>
      </c>
      <c r="G12" s="50" t="s">
        <v>210</v>
      </c>
      <c r="H12" s="50" t="s">
        <v>211</v>
      </c>
      <c r="I12" s="53">
        <v>3.6</v>
      </c>
      <c r="J12" s="53">
        <v>3.6</v>
      </c>
      <c r="K12" s="53">
        <v>3.6</v>
      </c>
      <c r="L12" s="53"/>
      <c r="M12" s="53"/>
      <c r="N12" s="53"/>
      <c r="O12" s="53"/>
      <c r="P12" s="2"/>
      <c r="Q12" s="53"/>
      <c r="R12" s="53"/>
      <c r="S12" s="53"/>
      <c r="T12" s="53"/>
      <c r="U12" s="53"/>
      <c r="V12" s="53"/>
      <c r="W12" s="53"/>
    </row>
    <row customHeight="1" ht="18.75">
      <c r="A13" s="50" t="s">
        <v>284</v>
      </c>
      <c r="B13" s="50" t="s">
        <v>285</v>
      </c>
      <c r="C13" s="51" t="s">
        <v>283</v>
      </c>
      <c r="D13" s="50" t="s">
        <v>59</v>
      </c>
      <c r="E13" s="50" t="s">
        <v>122</v>
      </c>
      <c r="F13" s="50" t="s">
        <v>123</v>
      </c>
      <c r="G13" s="50" t="s">
        <v>210</v>
      </c>
      <c r="H13" s="50" t="s">
        <v>211</v>
      </c>
      <c r="I13" s="53">
        <v>12</v>
      </c>
      <c r="J13" s="53">
        <v>12</v>
      </c>
      <c r="K13" s="53">
        <v>12</v>
      </c>
      <c r="L13" s="53"/>
      <c r="M13" s="53"/>
      <c r="N13" s="53"/>
      <c r="O13" s="53"/>
      <c r="P13" s="2"/>
      <c r="Q13" s="53"/>
      <c r="R13" s="53"/>
      <c r="S13" s="53"/>
      <c r="T13" s="53"/>
      <c r="U13" s="53"/>
      <c r="V13" s="53"/>
      <c r="W13" s="53"/>
    </row>
    <row customHeight="1" ht="18.75">
      <c r="A14" s="50" t="s">
        <v>284</v>
      </c>
      <c r="B14" s="50" t="s">
        <v>285</v>
      </c>
      <c r="C14" s="51" t="s">
        <v>283</v>
      </c>
      <c r="D14" s="50" t="s">
        <v>59</v>
      </c>
      <c r="E14" s="50" t="s">
        <v>122</v>
      </c>
      <c r="F14" s="50" t="s">
        <v>123</v>
      </c>
      <c r="G14" s="50" t="s">
        <v>210</v>
      </c>
      <c r="H14" s="50" t="s">
        <v>211</v>
      </c>
      <c r="I14" s="53">
        <v>3.6</v>
      </c>
      <c r="J14" s="53">
        <v>3.6</v>
      </c>
      <c r="K14" s="53">
        <v>3.6</v>
      </c>
      <c r="L14" s="53"/>
      <c r="M14" s="53"/>
      <c r="N14" s="53"/>
      <c r="O14" s="53"/>
      <c r="P14" s="2"/>
      <c r="Q14" s="53"/>
      <c r="R14" s="53"/>
      <c r="S14" s="53"/>
      <c r="T14" s="53"/>
      <c r="U14" s="53"/>
      <c r="V14" s="53"/>
      <c r="W14" s="53"/>
    </row>
    <row customHeight="1" ht="18.75">
      <c r="A15" s="50" t="s">
        <v>284</v>
      </c>
      <c r="B15" s="50" t="s">
        <v>285</v>
      </c>
      <c r="C15" s="51" t="s">
        <v>283</v>
      </c>
      <c r="D15" s="50" t="s">
        <v>59</v>
      </c>
      <c r="E15" s="50" t="s">
        <v>122</v>
      </c>
      <c r="F15" s="50" t="s">
        <v>123</v>
      </c>
      <c r="G15" s="50" t="s">
        <v>210</v>
      </c>
      <c r="H15" s="50" t="s">
        <v>211</v>
      </c>
      <c r="I15" s="53">
        <v>9.6</v>
      </c>
      <c r="J15" s="53">
        <v>9.6</v>
      </c>
      <c r="K15" s="53">
        <v>9.6</v>
      </c>
      <c r="L15" s="53"/>
      <c r="M15" s="53"/>
      <c r="N15" s="53"/>
      <c r="O15" s="53"/>
      <c r="P15" s="2"/>
      <c r="Q15" s="53"/>
      <c r="R15" s="53"/>
      <c r="S15" s="53"/>
      <c r="T15" s="53"/>
      <c r="U15" s="53"/>
      <c r="V15" s="53"/>
      <c r="W15" s="53"/>
    </row>
    <row customHeight="1" ht="18.75">
      <c r="A16" s="50" t="s">
        <v>284</v>
      </c>
      <c r="B16" s="50" t="s">
        <v>285</v>
      </c>
      <c r="C16" s="51" t="s">
        <v>283</v>
      </c>
      <c r="D16" s="50" t="s">
        <v>59</v>
      </c>
      <c r="E16" s="50" t="s">
        <v>122</v>
      </c>
      <c r="F16" s="50" t="s">
        <v>123</v>
      </c>
      <c r="G16" s="50" t="s">
        <v>210</v>
      </c>
      <c r="H16" s="50" t="s">
        <v>211</v>
      </c>
      <c r="I16" s="53">
        <v>9.6</v>
      </c>
      <c r="J16" s="53">
        <v>9.6</v>
      </c>
      <c r="K16" s="53">
        <v>9.6</v>
      </c>
      <c r="L16" s="53"/>
      <c r="M16" s="53"/>
      <c r="N16" s="53"/>
      <c r="O16" s="53"/>
      <c r="P16" s="2"/>
      <c r="Q16" s="53"/>
      <c r="R16" s="53"/>
      <c r="S16" s="53"/>
      <c r="T16" s="53"/>
      <c r="U16" s="53"/>
      <c r="V16" s="53"/>
      <c r="W16" s="53"/>
    </row>
    <row customHeight="1" ht="18.75">
      <c r="A17" s="2"/>
      <c r="B17" s="2"/>
      <c r="C17" s="51" t="s">
        <v>286</v>
      </c>
      <c r="D17" s="2"/>
      <c r="E17" s="2"/>
      <c r="F17" s="2"/>
      <c r="G17" s="2"/>
      <c r="H17" s="2"/>
      <c r="I17" s="53">
        <v>4.99</v>
      </c>
      <c r="J17" s="53">
        <v>4.99</v>
      </c>
      <c r="K17" s="53">
        <v>4.99</v>
      </c>
      <c r="L17" s="53"/>
      <c r="M17" s="53"/>
      <c r="N17" s="53"/>
      <c r="O17" s="53"/>
      <c r="P17" s="2"/>
      <c r="Q17" s="53"/>
      <c r="R17" s="53"/>
      <c r="S17" s="53"/>
      <c r="T17" s="53"/>
      <c r="U17" s="53"/>
      <c r="V17" s="53"/>
      <c r="W17" s="53"/>
    </row>
    <row customHeight="1" ht="18.75">
      <c r="A18" s="50" t="s">
        <v>284</v>
      </c>
      <c r="B18" s="50" t="s">
        <v>287</v>
      </c>
      <c r="C18" s="51" t="s">
        <v>286</v>
      </c>
      <c r="D18" s="50" t="s">
        <v>59</v>
      </c>
      <c r="E18" s="50" t="s">
        <v>122</v>
      </c>
      <c r="F18" s="50" t="s">
        <v>123</v>
      </c>
      <c r="G18" s="50" t="s">
        <v>225</v>
      </c>
      <c r="H18" s="50" t="s">
        <v>226</v>
      </c>
      <c r="I18" s="53">
        <v>0.99</v>
      </c>
      <c r="J18" s="53">
        <v>0.99</v>
      </c>
      <c r="K18" s="53">
        <v>0.99</v>
      </c>
      <c r="L18" s="53"/>
      <c r="M18" s="53"/>
      <c r="N18" s="53"/>
      <c r="O18" s="53"/>
      <c r="P18" s="2"/>
      <c r="Q18" s="53"/>
      <c r="R18" s="53"/>
      <c r="S18" s="53"/>
      <c r="T18" s="53"/>
      <c r="U18" s="53"/>
      <c r="V18" s="53"/>
      <c r="W18" s="53"/>
    </row>
    <row customHeight="1" ht="18.75">
      <c r="A19" s="50" t="s">
        <v>284</v>
      </c>
      <c r="B19" s="50" t="s">
        <v>287</v>
      </c>
      <c r="C19" s="51" t="s">
        <v>286</v>
      </c>
      <c r="D19" s="50" t="s">
        <v>59</v>
      </c>
      <c r="E19" s="50" t="s">
        <v>122</v>
      </c>
      <c r="F19" s="50" t="s">
        <v>123</v>
      </c>
      <c r="G19" s="50" t="s">
        <v>225</v>
      </c>
      <c r="H19" s="50" t="s">
        <v>226</v>
      </c>
      <c r="I19" s="53">
        <v>4</v>
      </c>
      <c r="J19" s="53">
        <v>4</v>
      </c>
      <c r="K19" s="53">
        <v>4</v>
      </c>
      <c r="L19" s="53"/>
      <c r="M19" s="53"/>
      <c r="N19" s="53"/>
      <c r="O19" s="53"/>
      <c r="P19" s="2"/>
      <c r="Q19" s="53"/>
      <c r="R19" s="53"/>
      <c r="S19" s="53"/>
      <c r="T19" s="53"/>
      <c r="U19" s="53"/>
      <c r="V19" s="53"/>
      <c r="W19" s="53"/>
    </row>
    <row customHeight="1" ht="18.75">
      <c r="A20" s="2"/>
      <c r="B20" s="2"/>
      <c r="C20" s="51" t="s">
        <v>288</v>
      </c>
      <c r="D20" s="2"/>
      <c r="E20" s="2"/>
      <c r="F20" s="2"/>
      <c r="G20" s="2"/>
      <c r="H20" s="2"/>
      <c r="I20" s="53">
        <v>30</v>
      </c>
      <c r="J20" s="53">
        <v>30</v>
      </c>
      <c r="K20" s="53">
        <v>30</v>
      </c>
      <c r="L20" s="53"/>
      <c r="M20" s="53"/>
      <c r="N20" s="53"/>
      <c r="O20" s="53"/>
      <c r="P20" s="2"/>
      <c r="Q20" s="53"/>
      <c r="R20" s="53"/>
      <c r="S20" s="53"/>
      <c r="T20" s="53"/>
      <c r="U20" s="53"/>
      <c r="V20" s="53"/>
      <c r="W20" s="53"/>
    </row>
    <row customHeight="1" ht="18.75">
      <c r="A21" s="50" t="s">
        <v>289</v>
      </c>
      <c r="B21" s="50" t="s">
        <v>290</v>
      </c>
      <c r="C21" s="51" t="s">
        <v>288</v>
      </c>
      <c r="D21" s="50" t="s">
        <v>59</v>
      </c>
      <c r="E21" s="50" t="s">
        <v>128</v>
      </c>
      <c r="F21" s="50" t="s">
        <v>129</v>
      </c>
      <c r="G21" s="50" t="s">
        <v>291</v>
      </c>
      <c r="H21" s="50" t="s">
        <v>292</v>
      </c>
      <c r="I21" s="53">
        <v>30</v>
      </c>
      <c r="J21" s="53">
        <v>30</v>
      </c>
      <c r="K21" s="53">
        <v>30</v>
      </c>
      <c r="L21" s="53"/>
      <c r="M21" s="53"/>
      <c r="N21" s="53"/>
      <c r="O21" s="53"/>
      <c r="P21" s="2"/>
      <c r="Q21" s="53"/>
      <c r="R21" s="53"/>
      <c r="S21" s="53"/>
      <c r="T21" s="53"/>
      <c r="U21" s="53"/>
      <c r="V21" s="53"/>
      <c r="W21" s="53"/>
    </row>
    <row customHeight="1" ht="18.75">
      <c r="A22" s="2"/>
      <c r="B22" s="2"/>
      <c r="C22" s="51" t="s">
        <v>293</v>
      </c>
      <c r="D22" s="2"/>
      <c r="E22" s="2"/>
      <c r="F22" s="2"/>
      <c r="G22" s="2"/>
      <c r="H22" s="2"/>
      <c r="I22" s="53">
        <v>400</v>
      </c>
      <c r="J22" s="53"/>
      <c r="K22" s="53"/>
      <c r="L22" s="53"/>
      <c r="M22" s="53"/>
      <c r="N22" s="53"/>
      <c r="O22" s="53"/>
      <c r="P22" s="2"/>
      <c r="Q22" s="53"/>
      <c r="R22" s="53">
        <v>400</v>
      </c>
      <c r="S22" s="53"/>
      <c r="T22" s="53"/>
      <c r="U22" s="53"/>
      <c r="V22" s="53"/>
      <c r="W22" s="53">
        <v>400</v>
      </c>
    </row>
    <row customHeight="1" ht="18.75">
      <c r="A23" s="50" t="s">
        <v>284</v>
      </c>
      <c r="B23" s="50" t="s">
        <v>294</v>
      </c>
      <c r="C23" s="51" t="s">
        <v>293</v>
      </c>
      <c r="D23" s="50" t="s">
        <v>59</v>
      </c>
      <c r="E23" s="50" t="s">
        <v>83</v>
      </c>
      <c r="F23" s="50" t="s">
        <v>84</v>
      </c>
      <c r="G23" s="50" t="s">
        <v>225</v>
      </c>
      <c r="H23" s="50" t="s">
        <v>226</v>
      </c>
      <c r="I23" s="53">
        <v>400</v>
      </c>
      <c r="J23" s="53"/>
      <c r="K23" s="53"/>
      <c r="L23" s="53"/>
      <c r="M23" s="53"/>
      <c r="N23" s="53"/>
      <c r="O23" s="53"/>
      <c r="P23" s="2"/>
      <c r="Q23" s="53"/>
      <c r="R23" s="53">
        <v>400</v>
      </c>
      <c r="S23" s="53"/>
      <c r="T23" s="53"/>
      <c r="U23" s="53"/>
      <c r="V23" s="53"/>
      <c r="W23" s="53">
        <v>400</v>
      </c>
    </row>
    <row customHeight="1" ht="18.75">
      <c r="A24" s="2"/>
      <c r="B24" s="2"/>
      <c r="C24" s="51" t="s">
        <v>295</v>
      </c>
      <c r="D24" s="2"/>
      <c r="E24" s="2"/>
      <c r="F24" s="2"/>
      <c r="G24" s="2"/>
      <c r="H24" s="2"/>
      <c r="I24" s="53">
        <v>48.48</v>
      </c>
      <c r="J24" s="53">
        <v>48.48</v>
      </c>
      <c r="K24" s="53">
        <v>48.48</v>
      </c>
      <c r="L24" s="53"/>
      <c r="M24" s="53"/>
      <c r="N24" s="53"/>
      <c r="O24" s="53"/>
      <c r="P24" s="2"/>
      <c r="Q24" s="53"/>
      <c r="R24" s="53"/>
      <c r="S24" s="53"/>
      <c r="T24" s="53"/>
      <c r="U24" s="53"/>
      <c r="V24" s="53"/>
      <c r="W24" s="53"/>
    </row>
    <row customHeight="1" ht="18.75">
      <c r="A25" s="50" t="s">
        <v>284</v>
      </c>
      <c r="B25" s="50" t="s">
        <v>296</v>
      </c>
      <c r="C25" s="51" t="s">
        <v>295</v>
      </c>
      <c r="D25" s="50" t="s">
        <v>59</v>
      </c>
      <c r="E25" s="50" t="s">
        <v>122</v>
      </c>
      <c r="F25" s="50" t="s">
        <v>123</v>
      </c>
      <c r="G25" s="50" t="s">
        <v>210</v>
      </c>
      <c r="H25" s="50" t="s">
        <v>211</v>
      </c>
      <c r="I25" s="53">
        <v>1.68</v>
      </c>
      <c r="J25" s="53">
        <v>1.68</v>
      </c>
      <c r="K25" s="53">
        <v>1.68</v>
      </c>
      <c r="L25" s="53"/>
      <c r="M25" s="53"/>
      <c r="N25" s="53"/>
      <c r="O25" s="53"/>
      <c r="P25" s="2"/>
      <c r="Q25" s="53"/>
      <c r="R25" s="53"/>
      <c r="S25" s="53"/>
      <c r="T25" s="53"/>
      <c r="U25" s="53"/>
      <c r="V25" s="53"/>
      <c r="W25" s="53"/>
    </row>
    <row customHeight="1" ht="18.75">
      <c r="A26" s="50" t="s">
        <v>284</v>
      </c>
      <c r="B26" s="50" t="s">
        <v>296</v>
      </c>
      <c r="C26" s="51" t="s">
        <v>295</v>
      </c>
      <c r="D26" s="50" t="s">
        <v>59</v>
      </c>
      <c r="E26" s="50" t="s">
        <v>122</v>
      </c>
      <c r="F26" s="50" t="s">
        <v>123</v>
      </c>
      <c r="G26" s="50" t="s">
        <v>210</v>
      </c>
      <c r="H26" s="50" t="s">
        <v>211</v>
      </c>
      <c r="I26" s="53">
        <v>4.8</v>
      </c>
      <c r="J26" s="53">
        <v>4.8</v>
      </c>
      <c r="K26" s="53">
        <v>4.8</v>
      </c>
      <c r="L26" s="53"/>
      <c r="M26" s="53"/>
      <c r="N26" s="53"/>
      <c r="O26" s="53"/>
      <c r="P26" s="2"/>
      <c r="Q26" s="53"/>
      <c r="R26" s="53"/>
      <c r="S26" s="53"/>
      <c r="T26" s="53"/>
      <c r="U26" s="53"/>
      <c r="V26" s="53"/>
      <c r="W26" s="53"/>
    </row>
    <row customHeight="1" ht="18.75">
      <c r="A27" s="50" t="s">
        <v>284</v>
      </c>
      <c r="B27" s="50" t="s">
        <v>296</v>
      </c>
      <c r="C27" s="51" t="s">
        <v>295</v>
      </c>
      <c r="D27" s="50" t="s">
        <v>59</v>
      </c>
      <c r="E27" s="50" t="s">
        <v>122</v>
      </c>
      <c r="F27" s="50" t="s">
        <v>123</v>
      </c>
      <c r="G27" s="50" t="s">
        <v>210</v>
      </c>
      <c r="H27" s="50" t="s">
        <v>211</v>
      </c>
      <c r="I27" s="53">
        <v>9.6</v>
      </c>
      <c r="J27" s="53">
        <v>9.6</v>
      </c>
      <c r="K27" s="53">
        <v>9.6</v>
      </c>
      <c r="L27" s="53"/>
      <c r="M27" s="53"/>
      <c r="N27" s="53"/>
      <c r="O27" s="53"/>
      <c r="P27" s="2"/>
      <c r="Q27" s="53"/>
      <c r="R27" s="53"/>
      <c r="S27" s="53"/>
      <c r="T27" s="53"/>
      <c r="U27" s="53"/>
      <c r="V27" s="53"/>
      <c r="W27" s="53"/>
    </row>
    <row customHeight="1" ht="18.75">
      <c r="A28" s="50" t="s">
        <v>284</v>
      </c>
      <c r="B28" s="50" t="s">
        <v>296</v>
      </c>
      <c r="C28" s="51" t="s">
        <v>295</v>
      </c>
      <c r="D28" s="50" t="s">
        <v>59</v>
      </c>
      <c r="E28" s="50" t="s">
        <v>122</v>
      </c>
      <c r="F28" s="50" t="s">
        <v>123</v>
      </c>
      <c r="G28" s="50" t="s">
        <v>210</v>
      </c>
      <c r="H28" s="50" t="s">
        <v>211</v>
      </c>
      <c r="I28" s="53">
        <v>32.4</v>
      </c>
      <c r="J28" s="53">
        <v>32.4</v>
      </c>
      <c r="K28" s="53">
        <v>32.4</v>
      </c>
      <c r="L28" s="53"/>
      <c r="M28" s="53"/>
      <c r="N28" s="53"/>
      <c r="O28" s="53"/>
      <c r="P28" s="2"/>
      <c r="Q28" s="53"/>
      <c r="R28" s="53"/>
      <c r="S28" s="53"/>
      <c r="T28" s="53"/>
      <c r="U28" s="53"/>
      <c r="V28" s="53"/>
      <c r="W28" s="53"/>
    </row>
    <row customHeight="1" ht="18.75">
      <c r="A29" s="2"/>
      <c r="B29" s="2"/>
      <c r="C29" s="51" t="s">
        <v>297</v>
      </c>
      <c r="D29" s="2"/>
      <c r="E29" s="2"/>
      <c r="F29" s="2"/>
      <c r="G29" s="2"/>
      <c r="H29" s="2"/>
      <c r="I29" s="53">
        <v>12.23</v>
      </c>
      <c r="J29" s="53"/>
      <c r="K29" s="53"/>
      <c r="L29" s="53"/>
      <c r="M29" s="53"/>
      <c r="N29" s="53"/>
      <c r="O29" s="53"/>
      <c r="P29" s="2"/>
      <c r="Q29" s="53"/>
      <c r="R29" s="53">
        <v>12.23</v>
      </c>
      <c r="S29" s="53"/>
      <c r="T29" s="53"/>
      <c r="U29" s="53"/>
      <c r="V29" s="53"/>
      <c r="W29" s="53">
        <v>12.23</v>
      </c>
    </row>
    <row customHeight="1" ht="18.75">
      <c r="A30" s="50" t="s">
        <v>289</v>
      </c>
      <c r="B30" s="50" t="s">
        <v>298</v>
      </c>
      <c r="C30" s="51" t="s">
        <v>297</v>
      </c>
      <c r="D30" s="50" t="s">
        <v>59</v>
      </c>
      <c r="E30" s="50" t="s">
        <v>83</v>
      </c>
      <c r="F30" s="50" t="s">
        <v>84</v>
      </c>
      <c r="G30" s="50" t="s">
        <v>299</v>
      </c>
      <c r="H30" s="50" t="s">
        <v>300</v>
      </c>
      <c r="I30" s="53">
        <v>2.15</v>
      </c>
      <c r="J30" s="53"/>
      <c r="K30" s="53"/>
      <c r="L30" s="53"/>
      <c r="M30" s="53"/>
      <c r="N30" s="53"/>
      <c r="O30" s="53"/>
      <c r="P30" s="2"/>
      <c r="Q30" s="53"/>
      <c r="R30" s="53">
        <v>2.15</v>
      </c>
      <c r="S30" s="53"/>
      <c r="T30" s="53"/>
      <c r="U30" s="53"/>
      <c r="V30" s="53"/>
      <c r="W30" s="53">
        <v>2.15</v>
      </c>
    </row>
    <row customHeight="1" ht="18.75">
      <c r="A31" s="50" t="s">
        <v>289</v>
      </c>
      <c r="B31" s="50" t="s">
        <v>298</v>
      </c>
      <c r="C31" s="51" t="s">
        <v>297</v>
      </c>
      <c r="D31" s="50" t="s">
        <v>59</v>
      </c>
      <c r="E31" s="50" t="s">
        <v>83</v>
      </c>
      <c r="F31" s="50" t="s">
        <v>84</v>
      </c>
      <c r="G31" s="50" t="s">
        <v>214</v>
      </c>
      <c r="H31" s="50" t="s">
        <v>215</v>
      </c>
      <c r="I31" s="53">
        <v>0.4</v>
      </c>
      <c r="J31" s="53"/>
      <c r="K31" s="53"/>
      <c r="L31" s="53"/>
      <c r="M31" s="53"/>
      <c r="N31" s="53"/>
      <c r="O31" s="53"/>
      <c r="P31" s="2"/>
      <c r="Q31" s="53"/>
      <c r="R31" s="53">
        <v>0.4</v>
      </c>
      <c r="S31" s="53"/>
      <c r="T31" s="53"/>
      <c r="U31" s="53"/>
      <c r="V31" s="53"/>
      <c r="W31" s="53">
        <v>0.4</v>
      </c>
    </row>
    <row customHeight="1" ht="18.75">
      <c r="A32" s="50" t="s">
        <v>289</v>
      </c>
      <c r="B32" s="50" t="s">
        <v>298</v>
      </c>
      <c r="C32" s="51" t="s">
        <v>297</v>
      </c>
      <c r="D32" s="50" t="s">
        <v>59</v>
      </c>
      <c r="E32" s="50" t="s">
        <v>83</v>
      </c>
      <c r="F32" s="50" t="s">
        <v>84</v>
      </c>
      <c r="G32" s="50" t="s">
        <v>214</v>
      </c>
      <c r="H32" s="50" t="s">
        <v>215</v>
      </c>
      <c r="I32" s="53">
        <v>0.632</v>
      </c>
      <c r="J32" s="53"/>
      <c r="K32" s="53"/>
      <c r="L32" s="53"/>
      <c r="M32" s="53"/>
      <c r="N32" s="53"/>
      <c r="O32" s="53"/>
      <c r="P32" s="2"/>
      <c r="Q32" s="53"/>
      <c r="R32" s="53">
        <v>0.632</v>
      </c>
      <c r="S32" s="53"/>
      <c r="T32" s="53"/>
      <c r="U32" s="53"/>
      <c r="V32" s="53"/>
      <c r="W32" s="53">
        <v>0.632</v>
      </c>
    </row>
    <row customHeight="1" ht="18.75">
      <c r="A33" s="50" t="s">
        <v>289</v>
      </c>
      <c r="B33" s="50" t="s">
        <v>298</v>
      </c>
      <c r="C33" s="51" t="s">
        <v>297</v>
      </c>
      <c r="D33" s="50" t="s">
        <v>59</v>
      </c>
      <c r="E33" s="50" t="s">
        <v>83</v>
      </c>
      <c r="F33" s="50" t="s">
        <v>84</v>
      </c>
      <c r="G33" s="50" t="s">
        <v>214</v>
      </c>
      <c r="H33" s="50" t="s">
        <v>215</v>
      </c>
      <c r="I33" s="53">
        <v>0.768</v>
      </c>
      <c r="J33" s="53"/>
      <c r="K33" s="53"/>
      <c r="L33" s="53"/>
      <c r="M33" s="53"/>
      <c r="N33" s="53"/>
      <c r="O33" s="53"/>
      <c r="P33" s="2"/>
      <c r="Q33" s="53"/>
      <c r="R33" s="53">
        <v>0.768</v>
      </c>
      <c r="S33" s="53"/>
      <c r="T33" s="53"/>
      <c r="U33" s="53"/>
      <c r="V33" s="53"/>
      <c r="W33" s="53">
        <v>0.768</v>
      </c>
    </row>
    <row customHeight="1" ht="18.75">
      <c r="A34" s="50" t="s">
        <v>289</v>
      </c>
      <c r="B34" s="50" t="s">
        <v>298</v>
      </c>
      <c r="C34" s="51" t="s">
        <v>297</v>
      </c>
      <c r="D34" s="50" t="s">
        <v>59</v>
      </c>
      <c r="E34" s="50" t="s">
        <v>83</v>
      </c>
      <c r="F34" s="50" t="s">
        <v>84</v>
      </c>
      <c r="G34" s="50" t="s">
        <v>301</v>
      </c>
      <c r="H34" s="50" t="s">
        <v>302</v>
      </c>
      <c r="I34" s="53">
        <v>8.28</v>
      </c>
      <c r="J34" s="53"/>
      <c r="K34" s="53"/>
      <c r="L34" s="53"/>
      <c r="M34" s="53"/>
      <c r="N34" s="53"/>
      <c r="O34" s="53"/>
      <c r="P34" s="2"/>
      <c r="Q34" s="53"/>
      <c r="R34" s="53">
        <v>8.28</v>
      </c>
      <c r="S34" s="53"/>
      <c r="T34" s="53"/>
      <c r="U34" s="53"/>
      <c r="V34" s="53"/>
      <c r="W34" s="53">
        <v>8.28</v>
      </c>
    </row>
    <row customHeight="1" ht="18.75">
      <c r="A35" s="2"/>
      <c r="B35" s="2"/>
      <c r="C35" s="51" t="s">
        <v>303</v>
      </c>
      <c r="D35" s="2"/>
      <c r="E35" s="2"/>
      <c r="F35" s="2"/>
      <c r="G35" s="2"/>
      <c r="H35" s="2"/>
      <c r="I35" s="53">
        <v>1.6632</v>
      </c>
      <c r="J35" s="53">
        <v>1.6632</v>
      </c>
      <c r="K35" s="53">
        <v>1.6632</v>
      </c>
      <c r="L35" s="53"/>
      <c r="M35" s="53"/>
      <c r="N35" s="53"/>
      <c r="O35" s="53"/>
      <c r="P35" s="2"/>
      <c r="Q35" s="53"/>
      <c r="R35" s="53"/>
      <c r="S35" s="53"/>
      <c r="T35" s="53"/>
      <c r="U35" s="53"/>
      <c r="V35" s="53"/>
      <c r="W35" s="53"/>
    </row>
    <row customHeight="1" ht="18.75">
      <c r="A36" s="50" t="s">
        <v>304</v>
      </c>
      <c r="B36" s="50" t="s">
        <v>305</v>
      </c>
      <c r="C36" s="51" t="s">
        <v>303</v>
      </c>
      <c r="D36" s="50" t="s">
        <v>59</v>
      </c>
      <c r="E36" s="50" t="s">
        <v>101</v>
      </c>
      <c r="F36" s="50" t="s">
        <v>102</v>
      </c>
      <c r="G36" s="50" t="s">
        <v>210</v>
      </c>
      <c r="H36" s="50" t="s">
        <v>211</v>
      </c>
      <c r="I36" s="53">
        <v>0.8316</v>
      </c>
      <c r="J36" s="53">
        <v>0.8316</v>
      </c>
      <c r="K36" s="53">
        <v>0.8316</v>
      </c>
      <c r="L36" s="53"/>
      <c r="M36" s="53"/>
      <c r="N36" s="53"/>
      <c r="O36" s="53"/>
      <c r="P36" s="2"/>
      <c r="Q36" s="53"/>
      <c r="R36" s="53"/>
      <c r="S36" s="53"/>
      <c r="T36" s="53"/>
      <c r="U36" s="53"/>
      <c r="V36" s="53"/>
      <c r="W36" s="53"/>
    </row>
    <row customHeight="1" ht="18.75">
      <c r="A37" s="50" t="s">
        <v>304</v>
      </c>
      <c r="B37" s="50" t="s">
        <v>305</v>
      </c>
      <c r="C37" s="51" t="s">
        <v>303</v>
      </c>
      <c r="D37" s="50" t="s">
        <v>59</v>
      </c>
      <c r="E37" s="50" t="s">
        <v>101</v>
      </c>
      <c r="F37" s="50" t="s">
        <v>102</v>
      </c>
      <c r="G37" s="50" t="s">
        <v>210</v>
      </c>
      <c r="H37" s="50" t="s">
        <v>211</v>
      </c>
      <c r="I37" s="53">
        <v>0.8316</v>
      </c>
      <c r="J37" s="53">
        <v>0.8316</v>
      </c>
      <c r="K37" s="53">
        <v>0.8316</v>
      </c>
      <c r="L37" s="53"/>
      <c r="M37" s="53"/>
      <c r="N37" s="53"/>
      <c r="O37" s="53"/>
      <c r="P37" s="2"/>
      <c r="Q37" s="53"/>
      <c r="R37" s="53"/>
      <c r="S37" s="53"/>
      <c r="T37" s="53"/>
      <c r="U37" s="53"/>
      <c r="V37" s="53"/>
      <c r="W37" s="53"/>
    </row>
    <row customHeight="1" ht="18.75">
      <c r="A38" s="52" t="s">
        <v>36</v>
      </c>
      <c r="B38" s="52"/>
      <c r="C38" s="52"/>
      <c r="D38" s="52"/>
      <c r="E38" s="52"/>
      <c r="F38" s="52"/>
      <c r="G38" s="52"/>
      <c r="H38" s="52"/>
      <c r="I38" s="53">
        <v>536.6632</v>
      </c>
      <c r="J38" s="53">
        <v>124.4332</v>
      </c>
      <c r="K38" s="53">
        <v>124.4332</v>
      </c>
      <c r="L38" s="53"/>
      <c r="M38" s="53"/>
      <c r="N38" s="53"/>
      <c r="O38" s="53"/>
      <c r="P38" s="53"/>
      <c r="Q38" s="53"/>
      <c r="R38" s="53">
        <v>412.23</v>
      </c>
      <c r="S38" s="53"/>
      <c r="T38" s="53"/>
      <c r="U38" s="53"/>
      <c r="V38" s="53"/>
      <c r="W38" s="53">
        <v>412.23</v>
      </c>
    </row>
  </sheetData>
  <mergeCells count="28">
    <mergeCell ref="A4:H4"/>
    <mergeCell ref="A5:A8"/>
    <mergeCell ref="B5:B8"/>
    <mergeCell ref="C5:C8"/>
    <mergeCell ref="E5:E8"/>
    <mergeCell ref="G5:G8"/>
    <mergeCell ref="F5:F8"/>
    <mergeCell ref="H5:H8"/>
    <mergeCell ref="A38:H38"/>
    <mergeCell ref="D5:D8"/>
    <mergeCell ref="I5:I8"/>
    <mergeCell ref="J6:K7"/>
    <mergeCell ref="L6:L8"/>
    <mergeCell ref="M6:M8"/>
    <mergeCell ref="J5:M5"/>
    <mergeCell ref="N6:N8"/>
    <mergeCell ref="O6:O8"/>
    <mergeCell ref="P6:P8"/>
    <mergeCell ref="N5:P5"/>
    <mergeCell ref="Q5:Q8"/>
    <mergeCell ref="R5:W5"/>
    <mergeCell ref="R6:R8"/>
    <mergeCell ref="S6:S8"/>
    <mergeCell ref="T6:T8"/>
    <mergeCell ref="U6:U8"/>
    <mergeCell ref="V6:V8"/>
    <mergeCell ref="W6:W8"/>
    <mergeCell ref="A3:W3"/>
  </mergeCells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4D98F35-94F1-B1F3-B4AA-9AB4D577D7C1}" mc:Ignorable="x14ac xr xr2 xr3">
  <sheetPr>
    <outlinePr summaryRight="0"/>
  </sheetPr>
  <dimension ref="A1:J52"/>
  <sheetViews>
    <sheetView topLeftCell="A1" showZeros="0" workbookViewId="0" tabSelected="1">
      <pane ySplit="1" topLeftCell="A2" activePane="bottomLeft" state="frozen"/>
      <selection pane="bottomLeft" activeCell="A1" sqref="A1"/>
    </sheetView>
  </sheetViews>
  <sheetFormatPr defaultColWidth="8.8515625" customHeight="1" defaultRowHeight="15"/>
  <cols>
    <col min="1" max="1" width="44.4140625" customWidth="1"/>
    <col min="2" max="2" width="41.55078125" customWidth="1"/>
    <col min="3" max="4" width="13.84375" customWidth="1"/>
    <col min="5" max="5" width="26.84375" customWidth="1"/>
    <col min="6" max="8" width="10.00390625" customWidth="1"/>
    <col min="9" max="9" width="13.703125" customWidth="1"/>
    <col min="10" max="10" width="27.98046875" customWidth="1"/>
  </cols>
  <sheetData>
    <row customHeight="1" ht="15">
      <c r="A1" s="54"/>
      <c r="B1" s="54"/>
      <c r="C1" s="54"/>
      <c r="D1" s="54"/>
      <c r="E1" s="54"/>
      <c r="F1" s="54"/>
      <c r="G1" s="54"/>
      <c r="H1" s="54"/>
      <c r="I1" s="54"/>
      <c r="J1" s="54"/>
    </row>
    <row customHeight="1" ht="15">
      <c r="A2" s="55" t="s">
        <v>306</v>
      </c>
      <c r="B2" s="55"/>
      <c r="C2" s="55"/>
      <c r="D2" s="55"/>
      <c r="E2" s="55"/>
      <c r="F2" s="55"/>
      <c r="G2" s="55"/>
      <c r="H2" s="55"/>
      <c r="I2" s="55"/>
      <c r="J2" s="55"/>
    </row>
    <row customHeight="1" ht="45">
      <c r="A3" s="56" t="s">
        <v>307</v>
      </c>
      <c r="B3" s="56"/>
      <c r="C3" s="56"/>
      <c r="D3" s="56"/>
      <c r="E3" s="56"/>
      <c r="F3" s="56"/>
      <c r="G3" s="56"/>
      <c r="H3" s="56"/>
      <c r="I3" s="56"/>
      <c r="J3" s="56"/>
    </row>
    <row customHeight="1" ht="20.25">
      <c r="A4" s="57" t="str">
        <f>"单位名称："&amp;"全部"</f>
        <v>单位名称：全部</v>
      </c>
      <c r="B4" s="57"/>
      <c r="C4" s="57"/>
      <c r="D4" s="57"/>
      <c r="E4" s="57"/>
      <c r="F4" s="57"/>
      <c r="G4" s="57"/>
      <c r="H4" s="57"/>
      <c r="I4" s="57"/>
      <c r="J4" s="57"/>
    </row>
    <row customHeight="1" ht="20.25">
      <c r="A5" s="58" t="s">
        <v>308</v>
      </c>
      <c r="B5" s="58" t="s">
        <v>309</v>
      </c>
      <c r="C5" s="58" t="s">
        <v>310</v>
      </c>
      <c r="D5" s="58" t="s">
        <v>311</v>
      </c>
      <c r="E5" s="58" t="s">
        <v>312</v>
      </c>
      <c r="F5" s="58" t="s">
        <v>313</v>
      </c>
      <c r="G5" s="58" t="s">
        <v>314</v>
      </c>
      <c r="H5" s="58" t="s">
        <v>315</v>
      </c>
      <c r="I5" s="58" t="s">
        <v>316</v>
      </c>
      <c r="J5" s="58" t="s">
        <v>317</v>
      </c>
    </row>
    <row customHeight="1" ht="46.5">
      <c r="A6" s="58"/>
      <c r="B6" s="58"/>
      <c r="C6" s="58"/>
      <c r="D6" s="58"/>
      <c r="E6" s="58"/>
      <c r="F6" s="58"/>
      <c r="G6" s="58"/>
      <c r="H6" s="58"/>
      <c r="I6" s="58"/>
      <c r="J6" s="58"/>
    </row>
    <row customHeight="1" ht="20.25">
      <c r="A7" s="59">
        <v>1</v>
      </c>
      <c r="B7" s="59">
        <v>2</v>
      </c>
      <c r="C7" s="59">
        <v>3</v>
      </c>
      <c r="D7" s="59">
        <v>4</v>
      </c>
      <c r="E7" s="59">
        <v>5</v>
      </c>
      <c r="F7" s="59">
        <v>6</v>
      </c>
      <c r="G7" s="59">
        <v>7</v>
      </c>
      <c r="H7" s="59">
        <v>8</v>
      </c>
      <c r="I7" s="59">
        <v>9</v>
      </c>
      <c r="J7" s="59">
        <v>10</v>
      </c>
    </row>
    <row customHeight="1" ht="20.25">
      <c r="A8" s="0" t="s">
        <v>59</v>
      </c>
      <c r="B8" s="2"/>
      <c r="C8" s="2"/>
      <c r="E8" s="60"/>
      <c r="F8" s="60"/>
      <c r="G8" s="60"/>
      <c r="H8" s="60"/>
      <c r="I8" s="60"/>
      <c r="J8" s="60"/>
    </row>
    <row customHeight="1" ht="20.25">
      <c r="A9" s="61" t="s">
        <v>303</v>
      </c>
      <c r="B9" s="2" t="s">
        <v>318</v>
      </c>
      <c r="C9" s="62"/>
      <c r="D9" s="62"/>
      <c r="E9" s="60"/>
      <c r="F9" s="60"/>
      <c r="G9" s="60"/>
      <c r="H9" s="60"/>
      <c r="I9" s="60"/>
      <c r="J9" s="60"/>
    </row>
    <row customHeight="1" ht="20.25">
      <c r="A10" s="2"/>
      <c r="B10" s="2"/>
      <c r="C10" s="2" t="s">
        <v>319</v>
      </c>
      <c r="D10" s="63" t="s">
        <v>320</v>
      </c>
      <c r="E10" s="64" t="s">
        <v>321</v>
      </c>
      <c r="F10" s="65" t="s">
        <v>322</v>
      </c>
      <c r="G10" s="62" t="s">
        <v>49</v>
      </c>
      <c r="H10" s="65" t="s">
        <v>323</v>
      </c>
      <c r="I10" s="65" t="s">
        <v>324</v>
      </c>
      <c r="J10" s="64" t="s">
        <v>325</v>
      </c>
    </row>
    <row customHeight="1" ht="20.25">
      <c r="A11" s="2"/>
      <c r="B11" s="2"/>
      <c r="C11" s="2" t="s">
        <v>319</v>
      </c>
      <c r="D11" s="63" t="s">
        <v>326</v>
      </c>
      <c r="E11" s="64" t="s">
        <v>327</v>
      </c>
      <c r="F11" s="65" t="s">
        <v>322</v>
      </c>
      <c r="G11" s="62" t="s">
        <v>328</v>
      </c>
      <c r="H11" s="65" t="s">
        <v>329</v>
      </c>
      <c r="I11" s="65" t="s">
        <v>324</v>
      </c>
      <c r="J11" s="64" t="s">
        <v>330</v>
      </c>
    </row>
    <row customHeight="1" ht="20.25">
      <c r="A12" s="2"/>
      <c r="B12" s="2"/>
      <c r="C12" s="2" t="s">
        <v>319</v>
      </c>
      <c r="D12" s="63" t="s">
        <v>331</v>
      </c>
      <c r="E12" s="64" t="s">
        <v>332</v>
      </c>
      <c r="F12" s="65" t="s">
        <v>322</v>
      </c>
      <c r="G12" s="62" t="s">
        <v>328</v>
      </c>
      <c r="H12" s="65" t="s">
        <v>329</v>
      </c>
      <c r="I12" s="65" t="s">
        <v>324</v>
      </c>
      <c r="J12" s="64" t="s">
        <v>333</v>
      </c>
    </row>
    <row customHeight="1" ht="20.25">
      <c r="A13" s="2"/>
      <c r="B13" s="2"/>
      <c r="C13" s="2" t="s">
        <v>334</v>
      </c>
      <c r="D13" s="63" t="s">
        <v>335</v>
      </c>
      <c r="E13" s="64" t="s">
        <v>336</v>
      </c>
      <c r="F13" s="65" t="s">
        <v>337</v>
      </c>
      <c r="G13" s="62" t="s">
        <v>338</v>
      </c>
      <c r="H13" s="65" t="s">
        <v>329</v>
      </c>
      <c r="I13" s="65" t="s">
        <v>324</v>
      </c>
      <c r="J13" s="64" t="s">
        <v>339</v>
      </c>
    </row>
    <row customHeight="1" ht="20.25">
      <c r="A14" s="2"/>
      <c r="B14" s="2"/>
      <c r="C14" s="2" t="s">
        <v>340</v>
      </c>
      <c r="D14" s="63" t="s">
        <v>341</v>
      </c>
      <c r="E14" s="64" t="s">
        <v>342</v>
      </c>
      <c r="F14" s="65" t="s">
        <v>337</v>
      </c>
      <c r="G14" s="62" t="s">
        <v>338</v>
      </c>
      <c r="H14" s="65" t="s">
        <v>329</v>
      </c>
      <c r="I14" s="65" t="s">
        <v>324</v>
      </c>
      <c r="J14" s="64" t="s">
        <v>343</v>
      </c>
    </row>
    <row customHeight="1" ht="20.25">
      <c r="A15" s="61" t="s">
        <v>293</v>
      </c>
      <c r="B15" s="2" t="s">
        <v>344</v>
      </c>
      <c r="C15" s="2"/>
      <c r="D15" s="2"/>
      <c r="E15" s="2"/>
      <c r="F15" s="2"/>
      <c r="G15" s="2"/>
      <c r="H15" s="2"/>
      <c r="I15" s="2"/>
      <c r="J15" s="2"/>
    </row>
    <row customHeight="1" ht="20.25">
      <c r="A16" s="2"/>
      <c r="B16" s="2"/>
      <c r="C16" s="2" t="s">
        <v>319</v>
      </c>
      <c r="D16" s="63" t="s">
        <v>320</v>
      </c>
      <c r="E16" s="64" t="s">
        <v>345</v>
      </c>
      <c r="F16" s="65" t="s">
        <v>337</v>
      </c>
      <c r="G16" s="62" t="s">
        <v>346</v>
      </c>
      <c r="H16" s="65" t="s">
        <v>347</v>
      </c>
      <c r="I16" s="65" t="s">
        <v>324</v>
      </c>
      <c r="J16" s="64" t="s">
        <v>348</v>
      </c>
    </row>
    <row customHeight="1" ht="20.25">
      <c r="A17" s="2"/>
      <c r="B17" s="2"/>
      <c r="C17" s="2" t="s">
        <v>319</v>
      </c>
      <c r="D17" s="63" t="s">
        <v>320</v>
      </c>
      <c r="E17" s="64" t="s">
        <v>349</v>
      </c>
      <c r="F17" s="65" t="s">
        <v>337</v>
      </c>
      <c r="G17" s="62" t="s">
        <v>54</v>
      </c>
      <c r="H17" s="65" t="s">
        <v>350</v>
      </c>
      <c r="I17" s="65" t="s">
        <v>324</v>
      </c>
      <c r="J17" s="64" t="s">
        <v>351</v>
      </c>
    </row>
    <row customHeight="1" ht="20.25">
      <c r="A18" s="2"/>
      <c r="B18" s="2"/>
      <c r="C18" s="2" t="s">
        <v>334</v>
      </c>
      <c r="D18" s="63" t="s">
        <v>335</v>
      </c>
      <c r="E18" s="64" t="s">
        <v>352</v>
      </c>
      <c r="F18" s="65" t="s">
        <v>322</v>
      </c>
      <c r="G18" s="62" t="s">
        <v>56</v>
      </c>
      <c r="H18" s="65" t="s">
        <v>353</v>
      </c>
      <c r="I18" s="65" t="s">
        <v>324</v>
      </c>
      <c r="J18" s="64" t="s">
        <v>354</v>
      </c>
    </row>
    <row customHeight="1" ht="20.25">
      <c r="A19" s="2"/>
      <c r="B19" s="2"/>
      <c r="C19" s="2" t="s">
        <v>334</v>
      </c>
      <c r="D19" s="63" t="s">
        <v>355</v>
      </c>
      <c r="E19" s="64" t="s">
        <v>356</v>
      </c>
      <c r="F19" s="65" t="s">
        <v>337</v>
      </c>
      <c r="G19" s="62" t="s">
        <v>338</v>
      </c>
      <c r="H19" s="65" t="s">
        <v>329</v>
      </c>
      <c r="I19" s="65" t="s">
        <v>324</v>
      </c>
      <c r="J19" s="64" t="s">
        <v>356</v>
      </c>
    </row>
    <row customHeight="1" ht="20.25">
      <c r="A20" s="2"/>
      <c r="B20" s="2"/>
      <c r="C20" s="2" t="s">
        <v>340</v>
      </c>
      <c r="D20" s="63" t="s">
        <v>341</v>
      </c>
      <c r="E20" s="64" t="s">
        <v>357</v>
      </c>
      <c r="F20" s="65" t="s">
        <v>337</v>
      </c>
      <c r="G20" s="62" t="s">
        <v>338</v>
      </c>
      <c r="H20" s="65" t="s">
        <v>329</v>
      </c>
      <c r="I20" s="65" t="s">
        <v>324</v>
      </c>
      <c r="J20" s="64" t="s">
        <v>358</v>
      </c>
    </row>
    <row customHeight="1" ht="20.25">
      <c r="A21" s="61" t="s">
        <v>295</v>
      </c>
      <c r="B21" s="2" t="s">
        <v>295</v>
      </c>
      <c r="C21" s="2"/>
      <c r="D21" s="2"/>
      <c r="E21" s="2"/>
      <c r="F21" s="2"/>
      <c r="G21" s="2"/>
      <c r="H21" s="2"/>
      <c r="I21" s="2"/>
      <c r="J21" s="2"/>
    </row>
    <row customHeight="1" ht="20.25">
      <c r="A22" s="2"/>
      <c r="B22" s="2"/>
      <c r="C22" s="2" t="s">
        <v>319</v>
      </c>
      <c r="D22" s="63" t="s">
        <v>320</v>
      </c>
      <c r="E22" s="64" t="s">
        <v>359</v>
      </c>
      <c r="F22" s="65" t="s">
        <v>322</v>
      </c>
      <c r="G22" s="62" t="s">
        <v>360</v>
      </c>
      <c r="H22" s="65" t="s">
        <v>323</v>
      </c>
      <c r="I22" s="65" t="s">
        <v>324</v>
      </c>
      <c r="J22" s="64" t="s">
        <v>361</v>
      </c>
    </row>
    <row customHeight="1" ht="20.25">
      <c r="A23" s="2"/>
      <c r="B23" s="2"/>
      <c r="C23" s="2" t="s">
        <v>319</v>
      </c>
      <c r="D23" s="63" t="s">
        <v>331</v>
      </c>
      <c r="E23" s="64" t="s">
        <v>362</v>
      </c>
      <c r="F23" s="65" t="s">
        <v>322</v>
      </c>
      <c r="G23" s="62" t="s">
        <v>328</v>
      </c>
      <c r="H23" s="65" t="s">
        <v>329</v>
      </c>
      <c r="I23" s="65" t="s">
        <v>324</v>
      </c>
      <c r="J23" s="64" t="s">
        <v>363</v>
      </c>
    </row>
    <row customHeight="1" ht="20.25">
      <c r="A24" s="2"/>
      <c r="B24" s="2"/>
      <c r="C24" s="2" t="s">
        <v>334</v>
      </c>
      <c r="D24" s="63" t="s">
        <v>335</v>
      </c>
      <c r="E24" s="64" t="s">
        <v>364</v>
      </c>
      <c r="F24" s="65" t="s">
        <v>337</v>
      </c>
      <c r="G24" s="62" t="s">
        <v>338</v>
      </c>
      <c r="H24" s="65" t="s">
        <v>329</v>
      </c>
      <c r="I24" s="65" t="s">
        <v>324</v>
      </c>
      <c r="J24" s="64" t="s">
        <v>365</v>
      </c>
    </row>
    <row customHeight="1" ht="20.25">
      <c r="A25" s="2"/>
      <c r="B25" s="2"/>
      <c r="C25" s="2" t="s">
        <v>334</v>
      </c>
      <c r="D25" s="63" t="s">
        <v>355</v>
      </c>
      <c r="E25" s="64" t="s">
        <v>366</v>
      </c>
      <c r="F25" s="65" t="s">
        <v>337</v>
      </c>
      <c r="G25" s="62" t="s">
        <v>338</v>
      </c>
      <c r="H25" s="65" t="s">
        <v>329</v>
      </c>
      <c r="I25" s="65" t="s">
        <v>324</v>
      </c>
      <c r="J25" s="64" t="s">
        <v>367</v>
      </c>
    </row>
    <row customHeight="1" ht="20.25">
      <c r="A26" s="2"/>
      <c r="B26" s="2"/>
      <c r="C26" s="2" t="s">
        <v>340</v>
      </c>
      <c r="D26" s="63" t="s">
        <v>341</v>
      </c>
      <c r="E26" s="64" t="s">
        <v>368</v>
      </c>
      <c r="F26" s="65" t="s">
        <v>337</v>
      </c>
      <c r="G26" s="62" t="s">
        <v>338</v>
      </c>
      <c r="H26" s="65" t="s">
        <v>329</v>
      </c>
      <c r="I26" s="65" t="s">
        <v>324</v>
      </c>
      <c r="J26" s="64" t="s">
        <v>369</v>
      </c>
    </row>
    <row customHeight="1" ht="20.25">
      <c r="A27" s="61" t="s">
        <v>288</v>
      </c>
      <c r="B27" s="2" t="s">
        <v>370</v>
      </c>
      <c r="C27" s="2"/>
      <c r="D27" s="2"/>
      <c r="E27" s="2"/>
      <c r="F27" s="2"/>
      <c r="G27" s="2"/>
      <c r="H27" s="2"/>
      <c r="I27" s="2"/>
      <c r="J27" s="2"/>
    </row>
    <row customHeight="1" ht="20.25">
      <c r="A28" s="2"/>
      <c r="B28" s="2"/>
      <c r="C28" s="2" t="s">
        <v>319</v>
      </c>
      <c r="D28" s="63" t="s">
        <v>320</v>
      </c>
      <c r="E28" s="64" t="s">
        <v>371</v>
      </c>
      <c r="F28" s="65" t="s">
        <v>322</v>
      </c>
      <c r="G28" s="62" t="s">
        <v>372</v>
      </c>
      <c r="H28" s="65" t="s">
        <v>323</v>
      </c>
      <c r="I28" s="65" t="s">
        <v>324</v>
      </c>
      <c r="J28" s="64" t="s">
        <v>373</v>
      </c>
    </row>
    <row customHeight="1" ht="20.25">
      <c r="A29" s="2"/>
      <c r="B29" s="2"/>
      <c r="C29" s="2" t="s">
        <v>319</v>
      </c>
      <c r="D29" s="63" t="s">
        <v>320</v>
      </c>
      <c r="E29" s="64" t="s">
        <v>374</v>
      </c>
      <c r="F29" s="65" t="s">
        <v>322</v>
      </c>
      <c r="G29" s="62" t="s">
        <v>375</v>
      </c>
      <c r="H29" s="65" t="s">
        <v>376</v>
      </c>
      <c r="I29" s="65" t="s">
        <v>324</v>
      </c>
      <c r="J29" s="64" t="s">
        <v>377</v>
      </c>
    </row>
    <row customHeight="1" ht="20.25">
      <c r="A30" s="2"/>
      <c r="B30" s="2"/>
      <c r="C30" s="2" t="s">
        <v>319</v>
      </c>
      <c r="D30" s="63" t="s">
        <v>320</v>
      </c>
      <c r="E30" s="64" t="s">
        <v>378</v>
      </c>
      <c r="F30" s="65" t="s">
        <v>322</v>
      </c>
      <c r="G30" s="62" t="s">
        <v>375</v>
      </c>
      <c r="H30" s="65" t="s">
        <v>376</v>
      </c>
      <c r="I30" s="65" t="s">
        <v>324</v>
      </c>
      <c r="J30" s="64" t="s">
        <v>379</v>
      </c>
    </row>
    <row customHeight="1" ht="20.25">
      <c r="A31" s="2"/>
      <c r="B31" s="2"/>
      <c r="C31" s="2" t="s">
        <v>334</v>
      </c>
      <c r="D31" s="63" t="s">
        <v>335</v>
      </c>
      <c r="E31" s="64" t="s">
        <v>380</v>
      </c>
      <c r="F31" s="65" t="s">
        <v>381</v>
      </c>
      <c r="G31" s="62" t="s">
        <v>382</v>
      </c>
      <c r="H31" s="65" t="s">
        <v>329</v>
      </c>
      <c r="I31" s="65" t="s">
        <v>324</v>
      </c>
      <c r="J31" s="64" t="s">
        <v>383</v>
      </c>
    </row>
    <row customHeight="1" ht="20.25">
      <c r="A32" s="2"/>
      <c r="B32" s="2"/>
      <c r="C32" s="2" t="s">
        <v>334</v>
      </c>
      <c r="D32" s="63" t="s">
        <v>335</v>
      </c>
      <c r="E32" s="64" t="s">
        <v>384</v>
      </c>
      <c r="F32" s="65" t="s">
        <v>337</v>
      </c>
      <c r="G32" s="62" t="s">
        <v>338</v>
      </c>
      <c r="H32" s="65" t="s">
        <v>329</v>
      </c>
      <c r="I32" s="65" t="s">
        <v>324</v>
      </c>
      <c r="J32" s="64" t="s">
        <v>385</v>
      </c>
    </row>
    <row customHeight="1" ht="20.25">
      <c r="A33" s="2"/>
      <c r="B33" s="2"/>
      <c r="C33" s="2" t="s">
        <v>340</v>
      </c>
      <c r="D33" s="63" t="s">
        <v>341</v>
      </c>
      <c r="E33" s="64" t="s">
        <v>386</v>
      </c>
      <c r="F33" s="65" t="s">
        <v>337</v>
      </c>
      <c r="G33" s="62" t="s">
        <v>338</v>
      </c>
      <c r="H33" s="65" t="s">
        <v>329</v>
      </c>
      <c r="I33" s="65" t="s">
        <v>324</v>
      </c>
      <c r="J33" s="64" t="s">
        <v>387</v>
      </c>
    </row>
    <row customHeight="1" ht="20.25">
      <c r="A34" s="61" t="s">
        <v>297</v>
      </c>
      <c r="B34" s="2" t="s">
        <v>388</v>
      </c>
      <c r="C34" s="2"/>
      <c r="D34" s="2"/>
      <c r="E34" s="2"/>
      <c r="F34" s="2"/>
      <c r="G34" s="2"/>
      <c r="H34" s="2"/>
      <c r="I34" s="2"/>
      <c r="J34" s="2"/>
    </row>
    <row customHeight="1" ht="20.25">
      <c r="A35" s="2"/>
      <c r="B35" s="2"/>
      <c r="C35" s="2" t="s">
        <v>319</v>
      </c>
      <c r="D35" s="63" t="s">
        <v>320</v>
      </c>
      <c r="E35" s="64" t="s">
        <v>389</v>
      </c>
      <c r="F35" s="65" t="s">
        <v>337</v>
      </c>
      <c r="G35" s="62" t="s">
        <v>390</v>
      </c>
      <c r="H35" s="65" t="s">
        <v>329</v>
      </c>
      <c r="I35" s="65" t="s">
        <v>324</v>
      </c>
      <c r="J35" s="64" t="s">
        <v>391</v>
      </c>
    </row>
    <row customHeight="1" ht="20.25">
      <c r="A36" s="2"/>
      <c r="B36" s="2"/>
      <c r="C36" s="2" t="s">
        <v>319</v>
      </c>
      <c r="D36" s="63" t="s">
        <v>320</v>
      </c>
      <c r="E36" s="64" t="s">
        <v>392</v>
      </c>
      <c r="F36" s="65" t="s">
        <v>337</v>
      </c>
      <c r="G36" s="62" t="s">
        <v>53</v>
      </c>
      <c r="H36" s="65" t="s">
        <v>393</v>
      </c>
      <c r="I36" s="65" t="s">
        <v>324</v>
      </c>
      <c r="J36" s="64" t="s">
        <v>394</v>
      </c>
    </row>
    <row customHeight="1" ht="20.25">
      <c r="A37" s="2"/>
      <c r="B37" s="2"/>
      <c r="C37" s="2" t="s">
        <v>319</v>
      </c>
      <c r="D37" s="63" t="s">
        <v>326</v>
      </c>
      <c r="E37" s="64" t="s">
        <v>395</v>
      </c>
      <c r="F37" s="65" t="s">
        <v>322</v>
      </c>
      <c r="G37" s="62" t="s">
        <v>328</v>
      </c>
      <c r="H37" s="65" t="s">
        <v>329</v>
      </c>
      <c r="I37" s="65" t="s">
        <v>324</v>
      </c>
      <c r="J37" s="64" t="s">
        <v>396</v>
      </c>
    </row>
    <row customHeight="1" ht="20.25">
      <c r="A38" s="2"/>
      <c r="B38" s="2"/>
      <c r="C38" s="2" t="s">
        <v>319</v>
      </c>
      <c r="D38" s="63" t="s">
        <v>326</v>
      </c>
      <c r="E38" s="64" t="s">
        <v>397</v>
      </c>
      <c r="F38" s="65" t="s">
        <v>322</v>
      </c>
      <c r="G38" s="62" t="s">
        <v>328</v>
      </c>
      <c r="H38" s="65" t="s">
        <v>329</v>
      </c>
      <c r="I38" s="65" t="s">
        <v>324</v>
      </c>
      <c r="J38" s="64" t="s">
        <v>398</v>
      </c>
    </row>
    <row customHeight="1" ht="20.25">
      <c r="A39" s="2"/>
      <c r="B39" s="2"/>
      <c r="C39" s="2" t="s">
        <v>334</v>
      </c>
      <c r="D39" s="63" t="s">
        <v>355</v>
      </c>
      <c r="E39" s="64" t="s">
        <v>399</v>
      </c>
      <c r="F39" s="65" t="s">
        <v>337</v>
      </c>
      <c r="G39" s="62" t="s">
        <v>50</v>
      </c>
      <c r="H39" s="65" t="s">
        <v>400</v>
      </c>
      <c r="I39" s="65" t="s">
        <v>324</v>
      </c>
      <c r="J39" s="64" t="s">
        <v>401</v>
      </c>
    </row>
    <row customHeight="1" ht="20.25">
      <c r="A40" s="2"/>
      <c r="B40" s="2"/>
      <c r="C40" s="2" t="s">
        <v>340</v>
      </c>
      <c r="D40" s="63" t="s">
        <v>341</v>
      </c>
      <c r="E40" s="64" t="s">
        <v>402</v>
      </c>
      <c r="F40" s="65" t="s">
        <v>337</v>
      </c>
      <c r="G40" s="62" t="s">
        <v>403</v>
      </c>
      <c r="H40" s="65" t="s">
        <v>329</v>
      </c>
      <c r="I40" s="65" t="s">
        <v>324</v>
      </c>
      <c r="J40" s="64" t="s">
        <v>404</v>
      </c>
    </row>
    <row customHeight="1" ht="20.25">
      <c r="A41" s="61" t="s">
        <v>286</v>
      </c>
      <c r="B41" s="2" t="s">
        <v>286</v>
      </c>
      <c r="C41" s="2"/>
      <c r="D41" s="2"/>
      <c r="E41" s="2"/>
      <c r="F41" s="2"/>
      <c r="G41" s="2"/>
      <c r="H41" s="2"/>
      <c r="I41" s="2"/>
      <c r="J41" s="2"/>
    </row>
    <row customHeight="1" ht="20.25">
      <c r="A42" s="2"/>
      <c r="B42" s="2"/>
      <c r="C42" s="2" t="s">
        <v>319</v>
      </c>
      <c r="D42" s="63" t="s">
        <v>320</v>
      </c>
      <c r="E42" s="64" t="s">
        <v>405</v>
      </c>
      <c r="F42" s="65" t="s">
        <v>322</v>
      </c>
      <c r="G42" s="62" t="s">
        <v>55</v>
      </c>
      <c r="H42" s="65" t="s">
        <v>353</v>
      </c>
      <c r="I42" s="65" t="s">
        <v>324</v>
      </c>
      <c r="J42" s="64" t="s">
        <v>406</v>
      </c>
    </row>
    <row customHeight="1" ht="20.25">
      <c r="A43" s="2"/>
      <c r="B43" s="2"/>
      <c r="C43" s="2" t="s">
        <v>319</v>
      </c>
      <c r="D43" s="63" t="s">
        <v>331</v>
      </c>
      <c r="E43" s="64" t="s">
        <v>407</v>
      </c>
      <c r="F43" s="65" t="s">
        <v>322</v>
      </c>
      <c r="G43" s="62" t="s">
        <v>328</v>
      </c>
      <c r="H43" s="65" t="s">
        <v>329</v>
      </c>
      <c r="I43" s="65" t="s">
        <v>324</v>
      </c>
      <c r="J43" s="64" t="s">
        <v>363</v>
      </c>
    </row>
    <row customHeight="1" ht="20.25">
      <c r="A44" s="2"/>
      <c r="B44" s="2"/>
      <c r="C44" s="2" t="s">
        <v>334</v>
      </c>
      <c r="D44" s="63" t="s">
        <v>335</v>
      </c>
      <c r="E44" s="64" t="s">
        <v>364</v>
      </c>
      <c r="F44" s="65" t="s">
        <v>337</v>
      </c>
      <c r="G44" s="62" t="s">
        <v>338</v>
      </c>
      <c r="H44" s="65" t="s">
        <v>329</v>
      </c>
      <c r="I44" s="65" t="s">
        <v>324</v>
      </c>
      <c r="J44" s="64" t="s">
        <v>365</v>
      </c>
    </row>
    <row customHeight="1" ht="20.25">
      <c r="A45" s="2"/>
      <c r="B45" s="2"/>
      <c r="C45" s="2" t="s">
        <v>334</v>
      </c>
      <c r="D45" s="63" t="s">
        <v>355</v>
      </c>
      <c r="E45" s="64" t="s">
        <v>366</v>
      </c>
      <c r="F45" s="65" t="s">
        <v>337</v>
      </c>
      <c r="G45" s="62" t="s">
        <v>338</v>
      </c>
      <c r="H45" s="65" t="s">
        <v>329</v>
      </c>
      <c r="I45" s="65" t="s">
        <v>324</v>
      </c>
      <c r="J45" s="64" t="s">
        <v>367</v>
      </c>
    </row>
    <row customHeight="1" ht="20.25">
      <c r="A46" s="2"/>
      <c r="B46" s="2"/>
      <c r="C46" s="2" t="s">
        <v>340</v>
      </c>
      <c r="D46" s="63" t="s">
        <v>341</v>
      </c>
      <c r="E46" s="64" t="s">
        <v>368</v>
      </c>
      <c r="F46" s="65" t="s">
        <v>337</v>
      </c>
      <c r="G46" s="62" t="s">
        <v>338</v>
      </c>
      <c r="H46" s="65" t="s">
        <v>329</v>
      </c>
      <c r="I46" s="65" t="s">
        <v>324</v>
      </c>
      <c r="J46" s="64" t="s">
        <v>369</v>
      </c>
    </row>
    <row customHeight="1" ht="20.25">
      <c r="A47" s="61" t="s">
        <v>283</v>
      </c>
      <c r="B47" s="2" t="s">
        <v>283</v>
      </c>
      <c r="C47" s="2"/>
      <c r="D47" s="2"/>
      <c r="E47" s="2"/>
      <c r="F47" s="2"/>
      <c r="G47" s="2"/>
      <c r="H47" s="2"/>
      <c r="I47" s="2"/>
      <c r="J47" s="2"/>
    </row>
    <row customHeight="1" ht="20.25">
      <c r="A48" s="2"/>
      <c r="B48" s="2"/>
      <c r="C48" s="2" t="s">
        <v>319</v>
      </c>
      <c r="D48" s="63" t="s">
        <v>320</v>
      </c>
      <c r="E48" s="64" t="s">
        <v>408</v>
      </c>
      <c r="F48" s="65" t="s">
        <v>322</v>
      </c>
      <c r="G48" s="62" t="s">
        <v>409</v>
      </c>
      <c r="H48" s="65" t="s">
        <v>323</v>
      </c>
      <c r="I48" s="65" t="s">
        <v>324</v>
      </c>
      <c r="J48" s="64" t="s">
        <v>410</v>
      </c>
    </row>
    <row customHeight="1" ht="20.25">
      <c r="A49" s="2"/>
      <c r="B49" s="2"/>
      <c r="C49" s="2" t="s">
        <v>319</v>
      </c>
      <c r="D49" s="63" t="s">
        <v>331</v>
      </c>
      <c r="E49" s="64" t="s">
        <v>362</v>
      </c>
      <c r="F49" s="65" t="s">
        <v>322</v>
      </c>
      <c r="G49" s="62" t="s">
        <v>328</v>
      </c>
      <c r="H49" s="65" t="s">
        <v>329</v>
      </c>
      <c r="I49" s="65" t="s">
        <v>324</v>
      </c>
      <c r="J49" s="64" t="s">
        <v>363</v>
      </c>
    </row>
    <row customHeight="1" ht="20.25">
      <c r="A50" s="2"/>
      <c r="B50" s="2"/>
      <c r="C50" s="2" t="s">
        <v>334</v>
      </c>
      <c r="D50" s="63" t="s">
        <v>335</v>
      </c>
      <c r="E50" s="64" t="s">
        <v>364</v>
      </c>
      <c r="F50" s="65" t="s">
        <v>337</v>
      </c>
      <c r="G50" s="62" t="s">
        <v>338</v>
      </c>
      <c r="H50" s="65" t="s">
        <v>329</v>
      </c>
      <c r="I50" s="65" t="s">
        <v>324</v>
      </c>
      <c r="J50" s="64" t="s">
        <v>365</v>
      </c>
    </row>
    <row customHeight="1" ht="20.25">
      <c r="A51" s="2"/>
      <c r="B51" s="2"/>
      <c r="C51" s="2" t="s">
        <v>334</v>
      </c>
      <c r="D51" s="63" t="s">
        <v>355</v>
      </c>
      <c r="E51" s="64" t="s">
        <v>366</v>
      </c>
      <c r="F51" s="65" t="s">
        <v>337</v>
      </c>
      <c r="G51" s="62" t="s">
        <v>338</v>
      </c>
      <c r="H51" s="65" t="s">
        <v>329</v>
      </c>
      <c r="I51" s="65" t="s">
        <v>324</v>
      </c>
      <c r="J51" s="64" t="s">
        <v>367</v>
      </c>
    </row>
    <row customHeight="1" ht="20.25">
      <c r="A52" s="2"/>
      <c r="B52" s="2"/>
      <c r="C52" s="2" t="s">
        <v>340</v>
      </c>
      <c r="D52" s="63" t="s">
        <v>341</v>
      </c>
      <c r="E52" s="64" t="s">
        <v>368</v>
      </c>
      <c r="F52" s="65" t="s">
        <v>337</v>
      </c>
      <c r="G52" s="62" t="s">
        <v>338</v>
      </c>
      <c r="H52" s="65" t="s">
        <v>329</v>
      </c>
      <c r="I52" s="65" t="s">
        <v>324</v>
      </c>
      <c r="J52" s="64" t="s">
        <v>369</v>
      </c>
    </row>
  </sheetData>
  <mergeCells count="13">
    <mergeCell ref="A3:J3"/>
    <mergeCell ref="A2:J2"/>
    <mergeCell ref="A5:A6"/>
    <mergeCell ref="C5:C6"/>
    <mergeCell ref="F5:F6"/>
    <mergeCell ref="D5:D6"/>
    <mergeCell ref="E5:E6"/>
    <mergeCell ref="G5:G6"/>
    <mergeCell ref="H5:H6"/>
    <mergeCell ref="I5:I6"/>
    <mergeCell ref="J5:J6"/>
    <mergeCell ref="A4:J4"/>
    <mergeCell ref="B5:B6"/>
  </mergeCells>
  <pageSetup scale="0"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