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3" activeTab="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<sst xmlns="http://schemas.openxmlformats.org/spreadsheetml/2006/main" count="1093" uniqueCount="399">
  <si>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</si>
  <si>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</si>
  <si>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</si>
  <si>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</si>
  <si>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</si>
  <si>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</si>
  <si>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</si>
  <si>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</si>
  <si>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</si>
  <si>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</si>
  <si>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</si>
  <si>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</si>
  <si>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</si>
  <si>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</si>
  <si>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</si>
  <si>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</si>
  <si>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</si>
  <si>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</si>
  <si>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</si>
  <si>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</si>
  <si>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</si>
  <si>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</si>
  <si>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</si>
  <si>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</si>
  <si>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</si>
  <si>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</si>
  <si>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</si>
  <si>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</si>
  <si>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</si>
  <si>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</si>
  <si>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</si>
  <si>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</si>
  <si>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</si>
  <si>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</si>
  <si>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</si>
  <si>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</si>
  <si>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</si>
  <si>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</si>
  <si>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</si>
  <si>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</si>
  <si>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</si>
  <si>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</si>
  <si>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</si>
  <si>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</si>
  <si>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</si>
  <si>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</si>
  <si>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</si>
  <si>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</si>
  <si>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</si>
  <si>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</si>
  <si>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</si>
  <si>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190</t>
  </si>
  <si>
    <t>中国共产党通海县委员会统一战线工作部</t>
  </si>
  <si>
    <t>190001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</si>
  <si>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</si>
  <si>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</si>
  <si>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</si>
  <si>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</si>
  <si>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</si>
  <si>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</si>
  <si>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</si>
  <si>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</si>
  <si>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</si>
  <si>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</si>
  <si>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</si>
  <si>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</si>
  <si>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</si>
  <si>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</si>
  <si>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</si>
  <si>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20134</t>
  </si>
  <si>
    <t>统战事务</t>
  </si>
  <si>
    <t>2013401</t>
  </si>
  <si>
    <t>行政运行</t>
  </si>
  <si>
    <t>2013404</t>
  </si>
  <si>
    <t>宗教事务</t>
  </si>
  <si>
    <t>2013499</t>
  </si>
  <si>
    <t>其他统战事务支出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</si>
  <si>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</si>
  <si>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</si>
  <si>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</si>
  <si>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</si>
  <si>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</si>
  <si>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</si>
  <si>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</si>
  <si>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</si>
  <si>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</si>
  <si>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</si>
  <si>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</si>
  <si>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</si>
  <si>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</si>
  <si>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</si>
  <si>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</si>
  <si>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</si>
  <si>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</si>
  <si>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</si>
  <si>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</si>
  <si>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</si>
  <si>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</si>
  <si>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</si>
  <si>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</si>
  <si>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</si>
  <si>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</si>
  <si>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</si>
  <si>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</si>
  <si>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</si>
  <si>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</si>
  <si>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</si>
  <si>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</si>
  <si>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</si>
  <si>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</si>
  <si>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</si>
  <si>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</si>
  <si>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</si>
  <si>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</si>
  <si>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</si>
  <si>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</si>
  <si>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</si>
  <si>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</si>
  <si>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</si>
  <si>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</si>
  <si>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</si>
  <si>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</si>
  <si>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</si>
  <si>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</si>
  <si>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</si>
  <si>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</si>
  <si>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</si>
  <si>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</si>
  <si>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</si>
  <si>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</si>
  <si>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</si>
  <si>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</si>
  <si>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</si>
  <si>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</si>
  <si>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</si>
  <si>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</si>
  <si>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</si>
  <si>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</si>
  <si>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</si>
  <si>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</si>
  <si>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</si>
  <si>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</si>
  <si>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</si>
  <si>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</si>
  <si>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</si>
  <si>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</si>
  <si>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</si>
  <si>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</si>
  <si>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</si>
  <si>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</si>
  <si>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</si>
  <si>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</si>
  <si>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</si>
  <si>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</si>
  <si>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</si>
  <si>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</si>
  <si>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</si>
  <si>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</si>
  <si>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</si>
  <si>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530423210000000002179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</si>
  <si>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</si>
  <si>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</si>
  <si>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</si>
  <si>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</si>
  <si>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</si>
  <si>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</si>
  <si>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</si>
  <si>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530423210000000002180</t>
  </si>
  <si>
    <t>事业人员支出工资</t>
  </si>
  <si>
    <t>30107</t>
  </si>
  <si>
    <t>绩效工资</t>
  </si>
  <si>
    <t>530423210000000002181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</si>
  <si>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</si>
  <si>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</si>
  <si>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</si>
  <si>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</si>
  <si>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</si>
  <si>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</si>
  <si>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</si>
  <si>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</si>
  <si>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</si>
  <si>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530423210000000002182</t>
  </si>
  <si>
    <t>30113</t>
  </si>
  <si>
    <t>530423210000000002183</t>
  </si>
  <si>
    <t>对个人和家庭的补助</t>
  </si>
  <si>
    <t>30305</t>
  </si>
  <si>
    <t>生活补助</t>
  </si>
  <si>
    <t>530423210000000002185</t>
  </si>
  <si>
    <t>公车购置及运维费</t>
  </si>
  <si>
    <t>30231</t>
  </si>
  <si>
    <t>公务用车运行维护费</t>
  </si>
  <si>
    <t>530423210000000002186</t>
  </si>
  <si>
    <t>行政人员公务交通补贴</t>
  </si>
  <si>
    <t>30239</t>
  </si>
  <si>
    <t>其他交通费用</t>
  </si>
  <si>
    <t>530423210000000002187</t>
  </si>
  <si>
    <t>工会经费</t>
  </si>
  <si>
    <t>30228</t>
  </si>
  <si>
    <t>530423210000000002188</t>
  </si>
  <si>
    <t>一般公共经费</t>
  </si>
  <si>
    <t>30201</t>
  </si>
  <si>
    <t>办公费</t>
  </si>
  <si>
    <t>30211</t>
  </si>
  <si>
    <t>差旅费</t>
  </si>
  <si>
    <t>30215</t>
  </si>
  <si>
    <t>会议费</t>
  </si>
  <si>
    <t>30216</t>
  </si>
  <si>
    <t>培训费</t>
  </si>
  <si>
    <t>30299</t>
  </si>
  <si>
    <t>其他商品和服务支出</t>
  </si>
  <si>
    <t>530423221100000479657</t>
  </si>
  <si>
    <t>30217</t>
  </si>
  <si>
    <t>530423231100001485540</t>
  </si>
  <si>
    <t>事业人员奖励性绩效工资增量</t>
  </si>
  <si>
    <t>530423231100001485542</t>
  </si>
  <si>
    <t>人员经费预留</t>
  </si>
  <si>
    <t>30199</t>
  </si>
  <si>
    <t>其他工资福利支出</t>
  </si>
  <si>
    <t>530423231100001485543</t>
  </si>
  <si>
    <t>综合效能考核奖</t>
  </si>
  <si>
    <t>530423231100001485545</t>
  </si>
  <si>
    <t>福利费经费</t>
  </si>
  <si>
    <t>30229</t>
  </si>
  <si>
    <t>福利费</t>
  </si>
  <si>
    <t>2025年部门项目支出预算表</t>
  </si>
  <si>
    <t>项目分类</t>
  </si>
  <si>
    <t>本年拨款</t>
  </si>
  <si>
    <t>其中：本次下达</t>
  </si>
  <si>
    <t>2025年宗教专项经费</t>
  </si>
  <si>
    <t>311 专项业务类</t>
  </si>
  <si>
    <t>530423251100003844762</t>
  </si>
  <si>
    <t>30227</t>
  </si>
  <si>
    <t>委托业务费</t>
  </si>
  <si>
    <t>领导机动金经费</t>
  </si>
  <si>
    <t>530423251100003715938</t>
  </si>
  <si>
    <t>全县民族团结进步示范创建工作经费</t>
  </si>
  <si>
    <t>313 事业发展类</t>
  </si>
  <si>
    <t>530423200000000000852</t>
  </si>
  <si>
    <t>特需经费</t>
  </si>
  <si>
    <t>530423251100003722089</t>
  </si>
  <si>
    <t>通海县委统战部非财政拨款项目经费</t>
  </si>
  <si>
    <t>530423211100000115606</t>
  </si>
  <si>
    <t>遗属生活补助经费</t>
  </si>
  <si>
    <t>530423251100003722654</t>
  </si>
  <si>
    <t>宗教专项经费</t>
  </si>
  <si>
    <t>530423251100003840906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</si>
  <si>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</si>
  <si>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</si>
  <si>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</si>
  <si>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</si>
  <si>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</si>
  <si>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</si>
  <si>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</si>
  <si>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</si>
  <si>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</si>
  <si>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</si>
  <si>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</si>
  <si>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</si>
  <si>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支持乡镇（街道）开展民族团结进步创建“进机关、进企业、进乡镇、进社区、进学校、进宗教活动场所、进军（警）营、进家庭”“八进”活动；开展民族团结进步业务知识培训、宣传教育活动；创建一批示范县、示范乡村、示范单位和教育基地；支持乡镇（街道）民族团结进步创建专项工作；推进民族宗教工作法治化、推动民族宗教关系和谐，维护民族团结、宗教和顺和社会稳定等重点工作。开展好示范创建“八进”活动。</t>
  </si>
  <si>
    <t>产出指标</t>
  </si>
  <si>
    <t>数量指标</t>
  </si>
  <si>
    <t>争创示范单位（含机关、学校、乡镇、宗教活动场所等）</t>
  </si>
  <si>
    <t>=</t>
  </si>
  <si>
    <t>个</t>
  </si>
  <si>
    <t>定量指标</t>
  </si>
  <si>
    <t>命名县级示范单位不少于5个，实际争创的示范单位个数/应争创的示范单位个数*指标分值</t>
  </si>
  <si>
    <t>开展“进机关、进企业、进乡镇、进社区、进学校、进宗教活动场所、进军（警）营、进家庭““十进”活动</t>
  </si>
  <si>
    <t>类</t>
  </si>
  <si>
    <t>全县开展八进活动不少于10类，实际开展八进活动类别数/应开展八进活动类别数*指标分值</t>
  </si>
  <si>
    <t>争创县级民族团结进步教育基地</t>
  </si>
  <si>
    <t>1.00</t>
  </si>
  <si>
    <t>命名县级教育基地少于1个扣分</t>
  </si>
  <si>
    <t>效益指标</t>
  </si>
  <si>
    <t>社会效益</t>
  </si>
  <si>
    <t>推动民族宗教关系和谐发展</t>
  </si>
  <si>
    <t>90</t>
  </si>
  <si>
    <t>%</t>
  </si>
  <si>
    <t>民族团结进步示范创建项目项目受益人群不低于90%，实际受益群众人数/应受益群众人数*100%</t>
  </si>
  <si>
    <t>满意度指标</t>
  </si>
  <si>
    <t>服务对象满意度</t>
  </si>
  <si>
    <t>群众满意度</t>
  </si>
  <si>
    <t>&gt;=</t>
  </si>
  <si>
    <t>定性指标</t>
  </si>
  <si>
    <t>群众满意度不小于90%</t>
  </si>
  <si>
    <t>刘赛仙遗属生活补助</t>
  </si>
  <si>
    <t>获补对象数</t>
  </si>
  <si>
    <t>人</t>
  </si>
  <si>
    <t>反映获补助人员、企业的数量情况，也适用补贴、资助等形式的补助。</t>
  </si>
  <si>
    <t>质量指标</t>
  </si>
  <si>
    <t>获补对象准确率</t>
  </si>
  <si>
    <t>100</t>
  </si>
  <si>
    <t>反映获补助对象认定的准确性情况。
获补对象准确率=抽检符合标准的补助对象数/抽检实际补助对象数*100%</t>
  </si>
  <si>
    <t>时效指标</t>
  </si>
  <si>
    <t>发放及时率</t>
  </si>
  <si>
    <t>95</t>
  </si>
  <si>
    <t>反映发放单位及时发放补助资金的情况。
发放及时率=在时限内发放资金/应发放资金*100%</t>
  </si>
  <si>
    <t>生活状况改善</t>
  </si>
  <si>
    <t>反映补助促进受助对象生活状况改善的情况。</t>
  </si>
  <si>
    <t>受益对象满意度</t>
  </si>
  <si>
    <t>反映获补助受益对象的满意程度。</t>
  </si>
  <si>
    <t>通过对全县14个宗教活动场所教职人员进行培训和办公经费补助,更加有利于宗教工作部门充分发挥职能作用，调动爱国宗教团体、宗教活动场所和爱国宗教教职人员建设通海的积极性，抵御境外宗教渗透，为构建和谐通海贡献力量。</t>
  </si>
  <si>
    <t>对全县14个宗教活动场所教职人员进行培训</t>
  </si>
  <si>
    <t>160</t>
  </si>
  <si>
    <t>元/人</t>
  </si>
  <si>
    <t>对全县14个宗教活动场所进行办公经费补助</t>
  </si>
  <si>
    <t>3000</t>
  </si>
  <si>
    <t>元</t>
  </si>
  <si>
    <t>经济效益</t>
  </si>
  <si>
    <t>调动爱国宗教团体、宗教活动场所和爱国宗教教职人员建设通海的积极性</t>
  </si>
  <si>
    <t>较好</t>
  </si>
  <si>
    <t>可持续影响</t>
  </si>
  <si>
    <t>维护宗教和谐，社会稳定发展</t>
  </si>
  <si>
    <t>全县14个宗教活动场所教职人员</t>
  </si>
  <si>
    <t>按照《中国共产党通海县第十三次代表大会县委工作报告》（通办发〔2021〕19号）提出巩固和发展最广泛的爱国统一战线，用好统一战线这一重要法宝，开展好民族和宗教工作，以铸牢中华民族共同体意识为主线，深入开展民族团结进步示范创建活动，力争创建为全国民族团结进步示范县，全面贯彻党的宗教工作基本方针，依法管理宗教事务，积极引导宗教与社会主义相适应。主要为民族团结进步示范创建乡镇工作经费、维护宗教稳定和谐工作经费。通过工作的开展，促进民族团结进步示范创建工作的有序开展，维护宗教和谐发展。本项目年度预算金额为5万元。根据通海县委统战部2025年工作计划，对2025年民族团结进步示范创建实施乡镇3个，每个给予10000元资金补助；给予“三化治理”两个乡镇每个乡镇给予10000元经费补助。</t>
  </si>
  <si>
    <t>补助乡镇个数</t>
  </si>
  <si>
    <t>补助乡镇个数不少于5个，实际补助个数/应补助个数*指标分值</t>
  </si>
  <si>
    <t>补助标准</t>
  </si>
  <si>
    <t>50000</t>
  </si>
  <si>
    <t>补助标准不少于50000元，实际补助标准/应补助标准*指标分值</t>
  </si>
  <si>
    <t>资金到达率</t>
  </si>
  <si>
    <t>补助资金到达率不低于100%，实际资金到达数/应到达资金数*100%</t>
  </si>
  <si>
    <t>促进民族团结和宗教和谐稳定</t>
  </si>
  <si>
    <t>80</t>
  </si>
  <si>
    <t>经费补助项目受益群众不能少于80%，实际受益群众人数/应受益群众人数*100%</t>
  </si>
  <si>
    <t>拨付乡镇满意度</t>
  </si>
  <si>
    <t>群众满意度不小于95%</t>
  </si>
  <si>
    <t>用于保证本单位日常工作需要，促进民族团结，维护社会和谐稳定。</t>
  </si>
  <si>
    <t>确保统战民宗工作顺利完成</t>
  </si>
  <si>
    <t>截至2024年10月31日，基本户其他收入共计400000元。</t>
  </si>
  <si>
    <t>项目资金个数</t>
  </si>
  <si>
    <t>项目资金及时拨付，促进相关工作的顺利开展</t>
  </si>
  <si>
    <t>促进民族团结，维护社会和谐稳定</t>
  </si>
  <si>
    <t>秀山镇回族群众、里山、高大、兴蒙少数民族地区群众</t>
  </si>
  <si>
    <t>预算05-3表</t>
  </si>
  <si>
    <t>2025年项目支出绩效目标表（另文下达）</t>
  </si>
  <si>
    <t>单位名称：中国共产党通海县委员会统一战线工作部</t>
  </si>
  <si>
    <t>备注：本单位2025年无此事项。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</si>
  <si>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</si>
  <si>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</si>
  <si>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</si>
  <si>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</si>
  <si>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</si>
  <si>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</si>
  <si>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</si>
  <si>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</si>
  <si>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</si>
  <si>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</si>
  <si>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</si>
  <si>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</si>
  <si>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</si>
  <si>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</si>
  <si>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</si>
  <si>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次</t>
  </si>
  <si>
    <t>复印纸</t>
  </si>
  <si>
    <t>箱</t>
  </si>
  <si>
    <t>车辆维修费</t>
  </si>
  <si>
    <t>车辆保险费</t>
  </si>
  <si>
    <t>车辆燃油费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</si>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</sst>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  <scheme val="minor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22"/>
      <name val="Calibri"/>
      <charset val="134"/>
    </font>
    <font>
      <b/>
      <sz val="9"/>
      <name val="宋体"/>
      <charset val="134"/>
    </font>
    <font>
      <sz val="24"/>
      <name val="宋体"/>
      <charset val="1"/>
    </font>
    <font>
      <sz val="11"/>
      <name val="宋体"/>
      <charset val="1"/>
    </font>
    <font>
      <sz val="10"/>
      <name val="宋体"/>
      <charset val="1"/>
    </font>
    <font>
      <sz val="9"/>
      <name val="宋体"/>
      <charset val="1"/>
    </font>
    <font>
      <sz val="9"/>
      <name val="Microsoft Sans Serif"/>
      <charset val="1"/>
    </font>
    <font>
      <b/>
      <sz val="22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34"/>
      <scheme val="minor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微软雅黑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9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0" fontId="2" fillId="0" borderId="1">
      <alignment horizontal="right"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80" fontId="2" fillId="0" borderId="1">
      <alignment horizontal="right" vertical="center"/>
    </xf>
    <xf numFmtId="0" fontId="44" fillId="0" borderId="0">
      <alignment vertical="top"/>
      <protection locked="0"/>
    </xf>
  </cellStyleXfs>
  <cellXfs count="89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0" fontId="11" fillId="0" borderId="0" xfId="57" applyFont="1" applyFill="1" applyBorder="1" applyAlignment="1" applyProtection="1">
      <alignment vertical="top"/>
      <protection locked="0"/>
    </xf>
    <xf numFmtId="0" fontId="12" fillId="0" borderId="0" xfId="57" applyFont="1" applyFill="1" applyBorder="1" applyAlignment="1" applyProtection="1">
      <alignment vertical="top"/>
      <protection locked="0"/>
    </xf>
    <xf numFmtId="0" fontId="13" fillId="0" borderId="0" xfId="57" applyFont="1" applyFill="1" applyBorder="1" applyAlignment="1" applyProtection="1">
      <alignment vertical="center"/>
    </xf>
    <xf numFmtId="0" fontId="14" fillId="0" borderId="0" xfId="57" applyFont="1" applyFill="1" applyBorder="1" applyAlignment="1" applyProtection="1">
      <alignment vertical="top"/>
      <protection locked="0"/>
    </xf>
    <xf numFmtId="0" fontId="15" fillId="0" borderId="0" xfId="57" applyFont="1" applyFill="1" applyBorder="1" applyAlignment="1" applyProtection="1">
      <alignment vertical="top"/>
      <protection locked="0"/>
    </xf>
    <xf numFmtId="0" fontId="16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center" vertical="center"/>
      <protection locked="0"/>
    </xf>
    <xf numFmtId="0" fontId="18" fillId="0" borderId="0" xfId="57" applyFont="1" applyFill="1" applyBorder="1" applyAlignment="1" applyProtection="1">
      <alignment horizontal="left" vertical="center"/>
      <protection locked="0"/>
    </xf>
    <xf numFmtId="0" fontId="12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  <protection locked="0"/>
    </xf>
    <xf numFmtId="0" fontId="19" fillId="0" borderId="1" xfId="57" applyFont="1" applyFill="1" applyBorder="1" applyAlignment="1" applyProtection="1">
      <alignment horizontal="center" vertical="center" wrapText="1"/>
    </xf>
    <xf numFmtId="0" fontId="19" fillId="0" borderId="1" xfId="57" applyFont="1" applyFill="1" applyBorder="1" applyAlignment="1" applyProtection="1">
      <alignment horizontal="center" vertical="center" wrapText="1"/>
      <protection locked="0"/>
    </xf>
    <xf numFmtId="3" fontId="19" fillId="0" borderId="1" xfId="57" applyNumberFormat="1" applyFont="1" applyFill="1" applyBorder="1" applyAlignment="1" applyProtection="1">
      <alignment horizontal="center" vertical="center"/>
    </xf>
    <xf numFmtId="0" fontId="18" fillId="0" borderId="0" xfId="57" applyFont="1" applyFill="1" applyBorder="1" applyAlignment="1" applyProtection="1">
      <alignment horizontal="right" vertical="center"/>
      <protection locked="0"/>
    </xf>
    <xf numFmtId="0" fontId="19" fillId="0" borderId="1" xfId="57" applyFont="1" applyFill="1" applyBorder="1" applyAlignment="1" applyProtection="1">
      <alignment horizontal="center" vertical="center"/>
      <protection locked="0"/>
    </xf>
    <xf numFmtId="49" fontId="2" fillId="0" borderId="1" xfId="53" applyNumberFormat="1" applyFont="1" applyBorder="1" applyAlignment="1">
      <alignment horizontal="left" vertical="center" wrapText="1" indent="1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 applyAlignment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pane ySplit="1" topLeftCell="A2" activePane="bottomLeft" state="frozen"/>
      <selection/>
      <selection pane="bottomLeft" activeCell="B5" sqref="B5:B6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"单位名称："&amp;"中国共产党通海县委员会统一战线工作部"</f>
        <v>单位名称：中国共产党通海县委员会统一战线工作部</v>
      </c>
      <c r="B3" s="4"/>
      <c r="C3" s="78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809.487777</v>
      </c>
      <c r="C7" s="14" t="str">
        <f>"一"&amp;"、"&amp;"一般公共服务支出"</f>
        <v>一、一般公共服务支出</v>
      </c>
      <c r="D7" s="16">
        <v>759.633446</v>
      </c>
    </row>
    <row r="8" ht="22.5" customHeight="1" spans="1:4">
      <c r="A8" s="14" t="s">
        <v>9</v>
      </c>
      <c r="B8" s="16">
        <v>1300</v>
      </c>
      <c r="C8" s="14" t="str">
        <f>"二"&amp;"、"&amp;"社会保障和就业支出"</f>
        <v>二、社会保障和就业支出</v>
      </c>
      <c r="D8" s="16">
        <v>44.661696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24.615035</v>
      </c>
    </row>
    <row r="10" ht="22.5" customHeight="1" spans="1:4">
      <c r="A10" s="14" t="s">
        <v>11</v>
      </c>
      <c r="B10" s="16"/>
      <c r="C10" s="14" t="str">
        <f>"四"&amp;"、"&amp;"城乡社区支出"</f>
        <v>四、城乡社区支出</v>
      </c>
      <c r="D10" s="16">
        <v>1300</v>
      </c>
    </row>
    <row r="11" ht="22.5" customHeight="1" spans="1:4">
      <c r="A11" s="14" t="s">
        <v>12</v>
      </c>
      <c r="B11" s="16">
        <v>40</v>
      </c>
      <c r="C11" s="14" t="str">
        <f>"五"&amp;"、"&amp;"住房保障支出"</f>
        <v>五、住房保障支出</v>
      </c>
      <c r="D11" s="16">
        <v>20.5776</v>
      </c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79" t="s">
        <v>16</v>
      </c>
      <c r="B15" s="16"/>
      <c r="C15" s="82"/>
      <c r="D15" s="16"/>
    </row>
    <row r="16" ht="22.5" customHeight="1" spans="1:4">
      <c r="A16" s="79" t="s">
        <v>17</v>
      </c>
      <c r="B16" s="16">
        <v>40</v>
      </c>
      <c r="C16" s="82"/>
      <c r="D16" s="16"/>
    </row>
    <row r="17" ht="22.5" customHeight="1" spans="1:4">
      <c r="A17" s="79"/>
      <c r="B17" s="16"/>
      <c r="C17" s="82"/>
      <c r="D17" s="16"/>
    </row>
    <row r="18" ht="22.5" customHeight="1" spans="1:4">
      <c r="A18" s="80" t="s">
        <v>18</v>
      </c>
      <c r="B18" s="81">
        <v>2149.487777</v>
      </c>
      <c r="C18" s="82" t="s">
        <v>19</v>
      </c>
      <c r="D18" s="81">
        <v>2149.487777</v>
      </c>
    </row>
    <row r="19" ht="22.5" customHeight="1" spans="1:4">
      <c r="A19" s="79" t="s">
        <v>20</v>
      </c>
      <c r="B19" s="16"/>
      <c r="C19" s="14" t="s">
        <v>21</v>
      </c>
      <c r="D19" s="46"/>
    </row>
    <row r="20" ht="22.5" customHeight="1" spans="1:4">
      <c r="A20" s="80" t="s">
        <v>22</v>
      </c>
      <c r="B20" s="81">
        <v>2149.487777</v>
      </c>
      <c r="C20" s="82" t="s">
        <v>23</v>
      </c>
      <c r="D20" s="81">
        <v>2149.487777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pane ySplit="1" topLeftCell="A2" activePane="bottomLeft" state="frozen"/>
      <selection/>
      <selection pane="bottomLeft" activeCell="A2" sqref="A2:T2"/>
    </sheetView>
  </sheetViews>
  <sheetFormatPr defaultColWidth="8.85185185185185" defaultRowHeight="15" customHeight="1"/>
  <cols>
    <col min="1" max="1" width="25.2777777777778" customWidth="1"/>
    <col min="2" max="2" width="29.9814814814815" customWidth="1"/>
    <col min="3" max="20" width="17.1388888888889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"单位名称："&amp;"中国共产党通海县委员会统一战线工作部"</f>
        <v>单位名称：中国共产党通海县委员会统一战线工作部</v>
      </c>
      <c r="B3" s="4"/>
      <c r="C3" s="4"/>
      <c r="D3" s="4"/>
      <c r="E3" s="67"/>
      <c r="F3" s="67"/>
      <c r="G3" s="67"/>
      <c r="H3" s="6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2" t="s">
        <v>27</v>
      </c>
      <c r="B4" s="83" t="s">
        <v>28</v>
      </c>
      <c r="C4" s="83" t="s">
        <v>29</v>
      </c>
      <c r="D4" s="83" t="s">
        <v>30</v>
      </c>
      <c r="E4" s="83"/>
      <c r="F4" s="83"/>
      <c r="G4" s="83"/>
      <c r="H4" s="83"/>
      <c r="I4" s="83"/>
      <c r="J4" s="86"/>
      <c r="K4" s="86"/>
      <c r="L4" s="86"/>
      <c r="M4" s="86"/>
      <c r="N4" s="86"/>
      <c r="O4" s="83" t="s">
        <v>20</v>
      </c>
      <c r="P4" s="83"/>
      <c r="Q4" s="83"/>
      <c r="R4" s="83"/>
      <c r="S4" s="83"/>
      <c r="T4" s="83"/>
    </row>
    <row r="5" ht="18.75" customHeight="1" spans="1:20">
      <c r="A5" s="12"/>
      <c r="B5" s="83"/>
      <c r="C5" s="83"/>
      <c r="D5" s="84" t="s">
        <v>31</v>
      </c>
      <c r="E5" s="84" t="s">
        <v>32</v>
      </c>
      <c r="F5" s="84" t="s">
        <v>33</v>
      </c>
      <c r="G5" s="84" t="s">
        <v>34</v>
      </c>
      <c r="H5" s="84" t="s">
        <v>35</v>
      </c>
      <c r="I5" s="87" t="s">
        <v>36</v>
      </c>
      <c r="J5" s="88"/>
      <c r="K5" s="88"/>
      <c r="L5" s="88"/>
      <c r="M5" s="88"/>
      <c r="N5" s="88"/>
      <c r="O5" s="87" t="s">
        <v>31</v>
      </c>
      <c r="P5" s="87" t="s">
        <v>32</v>
      </c>
      <c r="Q5" s="87" t="s">
        <v>33</v>
      </c>
      <c r="R5" s="87" t="s">
        <v>34</v>
      </c>
      <c r="S5" s="87" t="s">
        <v>35</v>
      </c>
      <c r="T5" s="87" t="s">
        <v>36</v>
      </c>
    </row>
    <row r="6" ht="18.75" customHeight="1" spans="1:20">
      <c r="A6" s="12"/>
      <c r="B6" s="83"/>
      <c r="C6" s="83"/>
      <c r="D6" s="84"/>
      <c r="E6" s="84"/>
      <c r="F6" s="84"/>
      <c r="G6" s="84"/>
      <c r="H6" s="84"/>
      <c r="I6" s="87" t="s">
        <v>31</v>
      </c>
      <c r="J6" s="87" t="s">
        <v>37</v>
      </c>
      <c r="K6" s="87" t="s">
        <v>38</v>
      </c>
      <c r="L6" s="87" t="s">
        <v>39</v>
      </c>
      <c r="M6" s="87" t="s">
        <v>40</v>
      </c>
      <c r="N6" s="87" t="s">
        <v>41</v>
      </c>
      <c r="O6" s="87"/>
      <c r="P6" s="87"/>
      <c r="Q6" s="87"/>
      <c r="R6" s="87"/>
      <c r="S6" s="87"/>
      <c r="T6" s="87"/>
    </row>
    <row r="7" ht="18.75" customHeight="1" spans="1:20">
      <c r="A7" s="85" t="s">
        <v>42</v>
      </c>
      <c r="B7" s="13" t="s">
        <v>43</v>
      </c>
      <c r="C7" s="13" t="s">
        <v>44</v>
      </c>
      <c r="D7" s="13" t="s">
        <v>45</v>
      </c>
      <c r="E7" s="85" t="s">
        <v>46</v>
      </c>
      <c r="F7" s="13" t="s">
        <v>47</v>
      </c>
      <c r="G7" s="13" t="s">
        <v>48</v>
      </c>
      <c r="H7" s="85" t="s">
        <v>49</v>
      </c>
      <c r="I7" s="13" t="s">
        <v>50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51</v>
      </c>
      <c r="B8" s="15" t="s">
        <v>52</v>
      </c>
      <c r="C8" s="16">
        <v>2149.487777</v>
      </c>
      <c r="D8" s="16">
        <v>2109.487777</v>
      </c>
      <c r="E8" s="16">
        <v>809.487777</v>
      </c>
      <c r="F8" s="16">
        <v>1300</v>
      </c>
      <c r="G8" s="16"/>
      <c r="H8" s="16"/>
      <c r="I8" s="16">
        <v>40</v>
      </c>
      <c r="J8" s="16"/>
      <c r="K8" s="16"/>
      <c r="L8" s="16"/>
      <c r="M8" s="16"/>
      <c r="N8" s="16">
        <v>40</v>
      </c>
      <c r="O8" s="16"/>
      <c r="P8" s="16"/>
      <c r="Q8" s="16"/>
      <c r="R8" s="16"/>
      <c r="S8" s="16"/>
      <c r="T8" s="16"/>
    </row>
    <row r="9" ht="20.25" customHeight="1" spans="1:20">
      <c r="A9" s="43" t="s">
        <v>53</v>
      </c>
      <c r="B9" s="43" t="s">
        <v>52</v>
      </c>
      <c r="C9" s="16">
        <v>2149.487777</v>
      </c>
      <c r="D9" s="16">
        <v>2109.487777</v>
      </c>
      <c r="E9" s="16">
        <v>809.487777</v>
      </c>
      <c r="F9" s="16">
        <v>1300</v>
      </c>
      <c r="G9" s="16"/>
      <c r="H9" s="16"/>
      <c r="I9" s="16">
        <v>40</v>
      </c>
      <c r="J9" s="16"/>
      <c r="K9" s="16"/>
      <c r="L9" s="16"/>
      <c r="M9" s="16"/>
      <c r="N9" s="16">
        <v>40</v>
      </c>
      <c r="O9" s="22"/>
      <c r="P9" s="22"/>
      <c r="Q9" s="22"/>
      <c r="R9" s="22"/>
      <c r="S9" s="22"/>
      <c r="T9" s="22"/>
    </row>
    <row r="10" ht="20.25" customHeight="1" spans="1:20">
      <c r="A10" s="45" t="s">
        <v>29</v>
      </c>
      <c r="B10" s="45"/>
      <c r="C10" s="16">
        <v>2149.487777</v>
      </c>
      <c r="D10" s="16">
        <v>2109.487777</v>
      </c>
      <c r="E10" s="16">
        <v>809.487777</v>
      </c>
      <c r="F10" s="16">
        <v>1300</v>
      </c>
      <c r="G10" s="16"/>
      <c r="H10" s="16"/>
      <c r="I10" s="16">
        <v>40</v>
      </c>
      <c r="J10" s="16"/>
      <c r="K10" s="16"/>
      <c r="L10" s="16"/>
      <c r="M10" s="16"/>
      <c r="N10" s="16">
        <v>40</v>
      </c>
      <c r="O10" s="16"/>
      <c r="P10" s="16"/>
      <c r="Q10" s="16"/>
      <c r="R10" s="16"/>
      <c r="S10" s="16"/>
      <c r="T10" s="16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0"/>
  <sheetViews>
    <sheetView showZeros="0" workbookViewId="0">
      <pane ySplit="1" topLeftCell="A2" activePane="bottomLeft" state="frozen"/>
      <selection/>
      <selection pane="bottomLeft" activeCell="A2" sqref="A2:O2"/>
    </sheetView>
  </sheetViews>
  <sheetFormatPr defaultColWidth="8.85185185185185" defaultRowHeight="15" customHeight="1"/>
  <cols>
    <col min="1" max="1" width="21.5462962962963" customWidth="1"/>
    <col min="2" max="2" width="28.5740740740741" customWidth="1"/>
    <col min="3" max="15" width="17.1388888888889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54</v>
      </c>
    </row>
    <row r="2" ht="37.5" customHeight="1" spans="1:1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.75" customHeight="1" spans="1:15">
      <c r="A3" s="39" t="str">
        <f>"单位名称："&amp;"中国共产党通海县委员会统一战线工作部"</f>
        <v>单位名称：中国共产党通海县委员会统一战线工作部</v>
      </c>
      <c r="B3" s="39"/>
      <c r="C3" s="39"/>
      <c r="D3" s="39"/>
      <c r="E3" s="39"/>
      <c r="F3" s="39"/>
      <c r="G3" s="39"/>
      <c r="H3" s="39"/>
      <c r="I3" s="39"/>
      <c r="J3" s="2"/>
      <c r="K3" s="2"/>
      <c r="L3" s="2"/>
      <c r="M3" s="2"/>
      <c r="N3" s="2"/>
      <c r="O3" s="2" t="s">
        <v>26</v>
      </c>
    </row>
    <row r="4" ht="18.75" customHeight="1" spans="1:15">
      <c r="A4" s="12" t="s">
        <v>56</v>
      </c>
      <c r="B4" s="12" t="s">
        <v>57</v>
      </c>
      <c r="C4" s="42" t="s">
        <v>29</v>
      </c>
      <c r="D4" s="42" t="s">
        <v>32</v>
      </c>
      <c r="E4" s="42"/>
      <c r="F4" s="42"/>
      <c r="G4" s="12" t="s">
        <v>33</v>
      </c>
      <c r="H4" s="42" t="s">
        <v>34</v>
      </c>
      <c r="I4" s="12" t="s">
        <v>58</v>
      </c>
      <c r="J4" s="42" t="s">
        <v>36</v>
      </c>
      <c r="K4" s="42"/>
      <c r="L4" s="42"/>
      <c r="M4" s="42"/>
      <c r="N4" s="42"/>
      <c r="O4" s="42"/>
    </row>
    <row r="5" ht="18.75" customHeight="1" spans="1:15">
      <c r="A5" s="12"/>
      <c r="B5" s="12"/>
      <c r="C5" s="42"/>
      <c r="D5" s="42" t="s">
        <v>31</v>
      </c>
      <c r="E5" s="42" t="s">
        <v>59</v>
      </c>
      <c r="F5" s="42" t="s">
        <v>60</v>
      </c>
      <c r="G5" s="12"/>
      <c r="H5" s="42"/>
      <c r="I5" s="12"/>
      <c r="J5" s="42" t="s">
        <v>31</v>
      </c>
      <c r="K5" s="42" t="s">
        <v>61</v>
      </c>
      <c r="L5" s="13" t="s">
        <v>62</v>
      </c>
      <c r="M5" s="13" t="s">
        <v>63</v>
      </c>
      <c r="N5" s="13" t="s">
        <v>64</v>
      </c>
      <c r="O5" s="13" t="s">
        <v>65</v>
      </c>
    </row>
    <row r="6" ht="18.75" customHeight="1" spans="1:15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3" t="s">
        <v>50</v>
      </c>
      <c r="J6" s="13" t="s">
        <v>66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67</v>
      </c>
      <c r="B7" s="15" t="s">
        <v>68</v>
      </c>
      <c r="C7" s="16">
        <v>759.633446</v>
      </c>
      <c r="D7" s="16">
        <v>719.633446</v>
      </c>
      <c r="E7" s="16">
        <v>209.633446</v>
      </c>
      <c r="F7" s="16">
        <v>510</v>
      </c>
      <c r="G7" s="16"/>
      <c r="H7" s="16"/>
      <c r="I7" s="16"/>
      <c r="J7" s="16">
        <v>40</v>
      </c>
      <c r="K7" s="16"/>
      <c r="L7" s="16"/>
      <c r="M7" s="16"/>
      <c r="N7" s="16"/>
      <c r="O7" s="16">
        <v>40</v>
      </c>
    </row>
    <row r="8" ht="20.25" customHeight="1" spans="1:15">
      <c r="A8" s="43" t="s">
        <v>69</v>
      </c>
      <c r="B8" s="43" t="s">
        <v>70</v>
      </c>
      <c r="C8" s="16">
        <v>759.633446</v>
      </c>
      <c r="D8" s="16">
        <v>719.633446</v>
      </c>
      <c r="E8" s="16">
        <v>209.633446</v>
      </c>
      <c r="F8" s="16">
        <v>510</v>
      </c>
      <c r="G8" s="16"/>
      <c r="H8" s="16"/>
      <c r="I8" s="16"/>
      <c r="J8" s="16">
        <v>40</v>
      </c>
      <c r="K8" s="16"/>
      <c r="L8" s="16"/>
      <c r="M8" s="16"/>
      <c r="N8" s="16"/>
      <c r="O8" s="16">
        <v>40</v>
      </c>
    </row>
    <row r="9" ht="20.25" customHeight="1" spans="1:15">
      <c r="A9" s="44" t="s">
        <v>71</v>
      </c>
      <c r="B9" s="44" t="s">
        <v>72</v>
      </c>
      <c r="C9" s="16">
        <v>254.633446</v>
      </c>
      <c r="D9" s="16">
        <v>214.633446</v>
      </c>
      <c r="E9" s="16">
        <v>209.633446</v>
      </c>
      <c r="F9" s="16">
        <v>5</v>
      </c>
      <c r="G9" s="16"/>
      <c r="H9" s="16"/>
      <c r="I9" s="16"/>
      <c r="J9" s="16">
        <v>40</v>
      </c>
      <c r="K9" s="16"/>
      <c r="L9" s="16"/>
      <c r="M9" s="16"/>
      <c r="N9" s="16"/>
      <c r="O9" s="16">
        <v>40</v>
      </c>
    </row>
    <row r="10" ht="20.25" customHeight="1" spans="1:15">
      <c r="A10" s="44" t="s">
        <v>73</v>
      </c>
      <c r="B10" s="44" t="s">
        <v>74</v>
      </c>
      <c r="C10" s="16">
        <v>500</v>
      </c>
      <c r="D10" s="16">
        <v>500</v>
      </c>
      <c r="E10" s="16"/>
      <c r="F10" s="16">
        <v>500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44" t="s">
        <v>75</v>
      </c>
      <c r="B11" s="44" t="s">
        <v>76</v>
      </c>
      <c r="C11" s="16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15" t="s">
        <v>77</v>
      </c>
      <c r="B12" s="15" t="s">
        <v>78</v>
      </c>
      <c r="C12" s="16">
        <v>44.661696</v>
      </c>
      <c r="D12" s="16">
        <v>44.661696</v>
      </c>
      <c r="E12" s="16">
        <v>43.514496</v>
      </c>
      <c r="F12" s="16">
        <v>1.1472</v>
      </c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43" t="s">
        <v>79</v>
      </c>
      <c r="B13" s="43" t="s">
        <v>80</v>
      </c>
      <c r="C13" s="16">
        <v>43.514496</v>
      </c>
      <c r="D13" s="16">
        <v>43.514496</v>
      </c>
      <c r="E13" s="16">
        <v>43.514496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44" t="s">
        <v>81</v>
      </c>
      <c r="B14" s="44" t="s">
        <v>82</v>
      </c>
      <c r="C14" s="16">
        <v>18.72</v>
      </c>
      <c r="D14" s="16">
        <v>18.72</v>
      </c>
      <c r="E14" s="16">
        <v>18.72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44" t="s">
        <v>83</v>
      </c>
      <c r="B15" s="44" t="s">
        <v>84</v>
      </c>
      <c r="C15" s="16">
        <v>24.794496</v>
      </c>
      <c r="D15" s="16">
        <v>24.794496</v>
      </c>
      <c r="E15" s="16">
        <v>24.794496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43" t="s">
        <v>85</v>
      </c>
      <c r="B16" s="43" t="s">
        <v>86</v>
      </c>
      <c r="C16" s="16">
        <v>1.1472</v>
      </c>
      <c r="D16" s="16">
        <v>1.1472</v>
      </c>
      <c r="E16" s="16"/>
      <c r="F16" s="16">
        <v>1.1472</v>
      </c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44" t="s">
        <v>87</v>
      </c>
      <c r="B17" s="44" t="s">
        <v>88</v>
      </c>
      <c r="C17" s="16">
        <v>1.1472</v>
      </c>
      <c r="D17" s="16">
        <v>1.1472</v>
      </c>
      <c r="E17" s="16"/>
      <c r="F17" s="16">
        <v>1.1472</v>
      </c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15" t="s">
        <v>89</v>
      </c>
      <c r="B18" s="15" t="s">
        <v>90</v>
      </c>
      <c r="C18" s="16">
        <v>24.615035</v>
      </c>
      <c r="D18" s="16">
        <v>24.615035</v>
      </c>
      <c r="E18" s="16">
        <v>24.615035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43" t="s">
        <v>91</v>
      </c>
      <c r="B19" s="43" t="s">
        <v>92</v>
      </c>
      <c r="C19" s="16">
        <v>24.615035</v>
      </c>
      <c r="D19" s="16">
        <v>24.615035</v>
      </c>
      <c r="E19" s="16">
        <v>24.615035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44" t="s">
        <v>93</v>
      </c>
      <c r="B20" s="44" t="s">
        <v>94</v>
      </c>
      <c r="C20" s="16">
        <v>10.39087</v>
      </c>
      <c r="D20" s="16">
        <v>10.39087</v>
      </c>
      <c r="E20" s="16">
        <v>10.39087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44" t="s">
        <v>95</v>
      </c>
      <c r="B21" s="44" t="s">
        <v>96</v>
      </c>
      <c r="C21" s="16">
        <v>2.471275</v>
      </c>
      <c r="D21" s="16">
        <v>2.471275</v>
      </c>
      <c r="E21" s="16">
        <v>2.471275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4" t="s">
        <v>97</v>
      </c>
      <c r="B22" s="44" t="s">
        <v>98</v>
      </c>
      <c r="C22" s="16">
        <v>10.210921</v>
      </c>
      <c r="D22" s="16">
        <v>10.210921</v>
      </c>
      <c r="E22" s="16">
        <v>10.210921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44" t="s">
        <v>99</v>
      </c>
      <c r="B23" s="44" t="s">
        <v>100</v>
      </c>
      <c r="C23" s="16">
        <v>1.541969</v>
      </c>
      <c r="D23" s="16">
        <v>1.541969</v>
      </c>
      <c r="E23" s="16">
        <v>1.541969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15" t="s">
        <v>101</v>
      </c>
      <c r="B24" s="15" t="s">
        <v>102</v>
      </c>
      <c r="C24" s="16">
        <v>1300</v>
      </c>
      <c r="D24" s="16"/>
      <c r="E24" s="16"/>
      <c r="F24" s="16"/>
      <c r="G24" s="16">
        <v>1300</v>
      </c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43" t="s">
        <v>103</v>
      </c>
      <c r="B25" s="43" t="s">
        <v>104</v>
      </c>
      <c r="C25" s="16">
        <v>1300</v>
      </c>
      <c r="D25" s="16"/>
      <c r="E25" s="16"/>
      <c r="F25" s="16"/>
      <c r="G25" s="16">
        <v>1300</v>
      </c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44" t="s">
        <v>105</v>
      </c>
      <c r="B26" s="44" t="s">
        <v>106</v>
      </c>
      <c r="C26" s="16">
        <v>1300</v>
      </c>
      <c r="D26" s="16"/>
      <c r="E26" s="16"/>
      <c r="F26" s="16"/>
      <c r="G26" s="16">
        <v>1300</v>
      </c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15" t="s">
        <v>107</v>
      </c>
      <c r="B27" s="15" t="s">
        <v>108</v>
      </c>
      <c r="C27" s="16">
        <v>20.5776</v>
      </c>
      <c r="D27" s="16">
        <v>20.5776</v>
      </c>
      <c r="E27" s="16">
        <v>20.5776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43" t="s">
        <v>109</v>
      </c>
      <c r="B28" s="43" t="s">
        <v>110</v>
      </c>
      <c r="C28" s="16">
        <v>20.5776</v>
      </c>
      <c r="D28" s="16">
        <v>20.5776</v>
      </c>
      <c r="E28" s="16">
        <v>20.5776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ht="20.25" customHeight="1" spans="1:15">
      <c r="A29" s="44" t="s">
        <v>111</v>
      </c>
      <c r="B29" s="44" t="s">
        <v>112</v>
      </c>
      <c r="C29" s="16">
        <v>20.5776</v>
      </c>
      <c r="D29" s="16">
        <v>20.5776</v>
      </c>
      <c r="E29" s="16">
        <v>20.5776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ht="20.25" customHeight="1" spans="1:15">
      <c r="A30" s="45" t="s">
        <v>113</v>
      </c>
      <c r="B30" s="45"/>
      <c r="C30" s="16">
        <v>2149.487777</v>
      </c>
      <c r="D30" s="16">
        <v>809.487777</v>
      </c>
      <c r="E30" s="16">
        <v>298.340577</v>
      </c>
      <c r="F30" s="16">
        <v>511.1472</v>
      </c>
      <c r="G30" s="16">
        <v>1300</v>
      </c>
      <c r="H30" s="16"/>
      <c r="I30" s="16"/>
      <c r="J30" s="16">
        <v>40</v>
      </c>
      <c r="K30" s="16"/>
      <c r="L30" s="16"/>
      <c r="M30" s="16"/>
      <c r="N30" s="16"/>
      <c r="O30" s="16">
        <v>40</v>
      </c>
    </row>
  </sheetData>
  <mergeCells count="11">
    <mergeCell ref="A2:O2"/>
    <mergeCell ref="A3:I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pane ySplit="1" topLeftCell="A2" activePane="bottomLeft" state="frozen"/>
      <selection/>
      <selection pane="bottomLeft" activeCell="A2" sqref="A2:D2"/>
    </sheetView>
  </sheetViews>
  <sheetFormatPr defaultColWidth="8.85185185185185" defaultRowHeight="15" customHeight="1" outlineLevelCol="3"/>
  <cols>
    <col min="1" max="4" width="35.7037037037037" customWidth="1"/>
  </cols>
  <sheetData>
    <row r="1" ht="18.75" customHeight="1" spans="1:4">
      <c r="A1" s="1"/>
      <c r="B1" s="1"/>
      <c r="C1" s="1"/>
      <c r="D1" s="5" t="s">
        <v>114</v>
      </c>
    </row>
    <row r="2" ht="45" customHeight="1" spans="1:4">
      <c r="A2" s="3" t="s">
        <v>115</v>
      </c>
      <c r="B2" s="3"/>
      <c r="C2" s="3"/>
      <c r="D2" s="3"/>
    </row>
    <row r="3" ht="18.75" customHeight="1" spans="1:4">
      <c r="A3" s="4" t="str">
        <f>"单位名称："&amp;"中国共产党通海县委员会统一战线工作部"</f>
        <v>单位名称：中国共产党通海县委员会统一战线工作部</v>
      </c>
      <c r="B3" s="4"/>
      <c r="C3" s="78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116</v>
      </c>
      <c r="C5" s="7" t="s">
        <v>117</v>
      </c>
      <c r="D5" s="7" t="s">
        <v>116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118</v>
      </c>
      <c r="B7" s="16">
        <v>2109.487777</v>
      </c>
      <c r="C7" s="14" t="s">
        <v>119</v>
      </c>
      <c r="D7" s="16">
        <v>2109.487777</v>
      </c>
    </row>
    <row r="8" ht="22.5" customHeight="1" spans="1:4">
      <c r="A8" s="14" t="s">
        <v>120</v>
      </c>
      <c r="B8" s="16">
        <v>809.487777</v>
      </c>
      <c r="C8" s="14" t="str">
        <f>"（"&amp;"一"&amp;"）"&amp;"一般公共服务支出"</f>
        <v>（一）一般公共服务支出</v>
      </c>
      <c r="D8" s="16">
        <v>719.633446</v>
      </c>
    </row>
    <row r="9" ht="22.5" customHeight="1" spans="1:4">
      <c r="A9" s="14" t="s">
        <v>121</v>
      </c>
      <c r="B9" s="16">
        <v>1300</v>
      </c>
      <c r="C9" s="14" t="str">
        <f>"（"&amp;"二"&amp;"）"&amp;"社会保障和就业支出"</f>
        <v>（二）社会保障和就业支出</v>
      </c>
      <c r="D9" s="16">
        <v>44.661696</v>
      </c>
    </row>
    <row r="10" ht="22.5" customHeight="1" spans="1:4">
      <c r="A10" s="14" t="s">
        <v>122</v>
      </c>
      <c r="B10" s="16"/>
      <c r="C10" s="14" t="str">
        <f>"（"&amp;"三"&amp;"）"&amp;"卫生健康支出"</f>
        <v>（三）卫生健康支出</v>
      </c>
      <c r="D10" s="16">
        <v>24.615035</v>
      </c>
    </row>
    <row r="11" ht="22.5" customHeight="1" spans="1:4">
      <c r="A11" s="14" t="s">
        <v>123</v>
      </c>
      <c r="B11" s="16"/>
      <c r="C11" s="14" t="str">
        <f>"（"&amp;"四"&amp;"）"&amp;"城乡社区支出"</f>
        <v>（四）城乡社区支出</v>
      </c>
      <c r="D11" s="16">
        <v>1300</v>
      </c>
    </row>
    <row r="12" ht="22.5" customHeight="1" spans="1:4">
      <c r="A12" s="14" t="s">
        <v>120</v>
      </c>
      <c r="B12" s="16"/>
      <c r="C12" s="14" t="str">
        <f>"（"&amp;"五"&amp;"）"&amp;"住房保障支出"</f>
        <v>（五）住房保障支出</v>
      </c>
      <c r="D12" s="16">
        <v>20.5776</v>
      </c>
    </row>
    <row r="13" ht="22.5" customHeight="1" spans="1:4">
      <c r="A13" s="14" t="s">
        <v>121</v>
      </c>
      <c r="B13" s="16"/>
      <c r="C13" s="14"/>
      <c r="D13" s="16"/>
    </row>
    <row r="14" ht="22.5" customHeight="1" spans="1:4">
      <c r="A14" s="14" t="s">
        <v>122</v>
      </c>
      <c r="B14" s="16"/>
      <c r="C14" s="14"/>
      <c r="D14" s="16"/>
    </row>
    <row r="15" ht="22.5" customHeight="1" spans="1:4">
      <c r="A15" s="79"/>
      <c r="B15" s="16"/>
      <c r="C15" s="14" t="s">
        <v>124</v>
      </c>
      <c r="D15" s="16"/>
    </row>
    <row r="16" ht="22.5" customHeight="1" spans="1:4">
      <c r="A16" s="80" t="s">
        <v>125</v>
      </c>
      <c r="B16" s="81">
        <v>2109.487777</v>
      </c>
      <c r="C16" s="82" t="s">
        <v>126</v>
      </c>
      <c r="D16" s="81">
        <v>2109.487777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8.85185185185185" defaultRowHeight="15" customHeight="1" outlineLevelCol="6"/>
  <cols>
    <col min="1" max="1" width="21.4259259259259" customWidth="1"/>
    <col min="2" max="2" width="28.5740740740741" customWidth="1"/>
    <col min="3" max="7" width="21.4259259259259" customWidth="1"/>
  </cols>
  <sheetData>
    <row r="1" ht="18.75" customHeight="1" spans="1:7">
      <c r="A1" s="1"/>
      <c r="B1" s="1"/>
      <c r="C1" s="1"/>
      <c r="D1" s="1"/>
      <c r="E1" s="1"/>
      <c r="F1" s="1"/>
      <c r="G1" s="38" t="s">
        <v>127</v>
      </c>
    </row>
    <row r="2" ht="37.5" customHeight="1" spans="1:7">
      <c r="A2" s="3" t="s">
        <v>128</v>
      </c>
      <c r="B2" s="3"/>
      <c r="C2" s="3"/>
      <c r="D2" s="3"/>
      <c r="E2" s="3"/>
      <c r="F2" s="3"/>
      <c r="G2" s="3"/>
    </row>
    <row r="3" ht="18.75" customHeight="1" spans="1:7">
      <c r="A3" s="39" t="str">
        <f>"单位名称："&amp;"中国共产党通海县委员会统一战线工作部"</f>
        <v>单位名称：中国共产党通海县委员会统一战线工作部</v>
      </c>
      <c r="B3" s="39"/>
      <c r="C3" s="39"/>
      <c r="D3" s="40"/>
      <c r="E3" s="40"/>
      <c r="F3" s="40"/>
      <c r="G3" s="41" t="s">
        <v>26</v>
      </c>
    </row>
    <row r="4" ht="18.75" customHeight="1" spans="1:7">
      <c r="A4" s="12" t="s">
        <v>129</v>
      </c>
      <c r="B4" s="12" t="s">
        <v>57</v>
      </c>
      <c r="C4" s="42" t="s">
        <v>29</v>
      </c>
      <c r="D4" s="42" t="s">
        <v>59</v>
      </c>
      <c r="E4" s="42"/>
      <c r="F4" s="42"/>
      <c r="G4" s="12" t="s">
        <v>60</v>
      </c>
    </row>
    <row r="5" ht="18.75" customHeight="1" spans="1:7">
      <c r="A5" s="12" t="s">
        <v>56</v>
      </c>
      <c r="B5" s="12" t="s">
        <v>57</v>
      </c>
      <c r="C5" s="42"/>
      <c r="D5" s="42" t="s">
        <v>31</v>
      </c>
      <c r="E5" s="42" t="s">
        <v>130</v>
      </c>
      <c r="F5" s="42" t="s">
        <v>131</v>
      </c>
      <c r="G5" s="12"/>
    </row>
    <row r="6" ht="18.75" customHeight="1" spans="1:7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</row>
    <row r="7" ht="20.25" customHeight="1" spans="1:7">
      <c r="A7" s="15" t="s">
        <v>67</v>
      </c>
      <c r="B7" s="15" t="s">
        <v>68</v>
      </c>
      <c r="C7" s="16">
        <v>719.633446</v>
      </c>
      <c r="D7" s="16">
        <v>209.633446</v>
      </c>
      <c r="E7" s="16">
        <v>182.413446</v>
      </c>
      <c r="F7" s="16">
        <v>27.22</v>
      </c>
      <c r="G7" s="16">
        <v>510</v>
      </c>
    </row>
    <row r="8" ht="20.25" customHeight="1" spans="1:7">
      <c r="A8" s="43" t="s">
        <v>69</v>
      </c>
      <c r="B8" s="43" t="s">
        <v>70</v>
      </c>
      <c r="C8" s="16">
        <v>719.633446</v>
      </c>
      <c r="D8" s="16">
        <v>209.633446</v>
      </c>
      <c r="E8" s="16">
        <v>182.413446</v>
      </c>
      <c r="F8" s="16">
        <v>27.22</v>
      </c>
      <c r="G8" s="16">
        <v>510</v>
      </c>
    </row>
    <row r="9" ht="20.25" customHeight="1" spans="1:7">
      <c r="A9" s="44" t="s">
        <v>71</v>
      </c>
      <c r="B9" s="44" t="s">
        <v>72</v>
      </c>
      <c r="C9" s="16">
        <v>214.633446</v>
      </c>
      <c r="D9" s="16">
        <v>209.633446</v>
      </c>
      <c r="E9" s="16">
        <v>182.413446</v>
      </c>
      <c r="F9" s="16">
        <v>27.22</v>
      </c>
      <c r="G9" s="16">
        <v>5</v>
      </c>
    </row>
    <row r="10" ht="20.25" customHeight="1" spans="1:7">
      <c r="A10" s="44" t="s">
        <v>73</v>
      </c>
      <c r="B10" s="44" t="s">
        <v>74</v>
      </c>
      <c r="C10" s="16">
        <v>500</v>
      </c>
      <c r="D10" s="16"/>
      <c r="E10" s="16"/>
      <c r="F10" s="16"/>
      <c r="G10" s="16">
        <v>500</v>
      </c>
    </row>
    <row r="11" ht="20.25" customHeight="1" spans="1:7">
      <c r="A11" s="44" t="s">
        <v>75</v>
      </c>
      <c r="B11" s="44" t="s">
        <v>76</v>
      </c>
      <c r="C11" s="16">
        <v>5</v>
      </c>
      <c r="D11" s="16"/>
      <c r="E11" s="16"/>
      <c r="F11" s="16"/>
      <c r="G11" s="16">
        <v>5</v>
      </c>
    </row>
    <row r="12" ht="20.25" customHeight="1" spans="1:7">
      <c r="A12" s="15" t="s">
        <v>77</v>
      </c>
      <c r="B12" s="15" t="s">
        <v>78</v>
      </c>
      <c r="C12" s="16">
        <v>44.661696</v>
      </c>
      <c r="D12" s="16">
        <v>43.514496</v>
      </c>
      <c r="E12" s="16">
        <v>43.514496</v>
      </c>
      <c r="F12" s="16"/>
      <c r="G12" s="16">
        <v>1.1472</v>
      </c>
    </row>
    <row r="13" ht="20.25" customHeight="1" spans="1:7">
      <c r="A13" s="43" t="s">
        <v>79</v>
      </c>
      <c r="B13" s="43" t="s">
        <v>80</v>
      </c>
      <c r="C13" s="16">
        <v>43.514496</v>
      </c>
      <c r="D13" s="16">
        <v>43.514496</v>
      </c>
      <c r="E13" s="16">
        <v>43.514496</v>
      </c>
      <c r="F13" s="16"/>
      <c r="G13" s="16"/>
    </row>
    <row r="14" ht="20.25" customHeight="1" spans="1:7">
      <c r="A14" s="44" t="s">
        <v>81</v>
      </c>
      <c r="B14" s="44" t="s">
        <v>82</v>
      </c>
      <c r="C14" s="16">
        <v>18.72</v>
      </c>
      <c r="D14" s="16">
        <v>18.72</v>
      </c>
      <c r="E14" s="16">
        <v>18.72</v>
      </c>
      <c r="F14" s="16"/>
      <c r="G14" s="16"/>
    </row>
    <row r="15" ht="20.25" customHeight="1" spans="1:7">
      <c r="A15" s="44" t="s">
        <v>83</v>
      </c>
      <c r="B15" s="44" t="s">
        <v>84</v>
      </c>
      <c r="C15" s="16">
        <v>24.794496</v>
      </c>
      <c r="D15" s="16">
        <v>24.794496</v>
      </c>
      <c r="E15" s="16">
        <v>24.794496</v>
      </c>
      <c r="F15" s="16"/>
      <c r="G15" s="16"/>
    </row>
    <row r="16" ht="20.25" customHeight="1" spans="1:7">
      <c r="A16" s="43" t="s">
        <v>85</v>
      </c>
      <c r="B16" s="43" t="s">
        <v>86</v>
      </c>
      <c r="C16" s="16">
        <v>1.1472</v>
      </c>
      <c r="D16" s="16"/>
      <c r="E16" s="16"/>
      <c r="F16" s="16"/>
      <c r="G16" s="16">
        <v>1.1472</v>
      </c>
    </row>
    <row r="17" ht="20.25" customHeight="1" spans="1:7">
      <c r="A17" s="44" t="s">
        <v>87</v>
      </c>
      <c r="B17" s="44" t="s">
        <v>88</v>
      </c>
      <c r="C17" s="16">
        <v>1.1472</v>
      </c>
      <c r="D17" s="16"/>
      <c r="E17" s="16"/>
      <c r="F17" s="16"/>
      <c r="G17" s="16">
        <v>1.1472</v>
      </c>
    </row>
    <row r="18" ht="20.25" customHeight="1" spans="1:7">
      <c r="A18" s="15" t="s">
        <v>89</v>
      </c>
      <c r="B18" s="15" t="s">
        <v>90</v>
      </c>
      <c r="C18" s="16">
        <v>24.615035</v>
      </c>
      <c r="D18" s="16">
        <v>24.615035</v>
      </c>
      <c r="E18" s="16">
        <v>24.615035</v>
      </c>
      <c r="F18" s="16"/>
      <c r="G18" s="16"/>
    </row>
    <row r="19" ht="20.25" customHeight="1" spans="1:7">
      <c r="A19" s="43" t="s">
        <v>91</v>
      </c>
      <c r="B19" s="43" t="s">
        <v>92</v>
      </c>
      <c r="C19" s="16">
        <v>24.615035</v>
      </c>
      <c r="D19" s="16">
        <v>24.615035</v>
      </c>
      <c r="E19" s="16">
        <v>24.615035</v>
      </c>
      <c r="F19" s="16"/>
      <c r="G19" s="16"/>
    </row>
    <row r="20" ht="20.25" customHeight="1" spans="1:7">
      <c r="A20" s="44" t="s">
        <v>93</v>
      </c>
      <c r="B20" s="44" t="s">
        <v>94</v>
      </c>
      <c r="C20" s="16">
        <v>10.39087</v>
      </c>
      <c r="D20" s="16">
        <v>10.39087</v>
      </c>
      <c r="E20" s="16">
        <v>10.39087</v>
      </c>
      <c r="F20" s="16"/>
      <c r="G20" s="16"/>
    </row>
    <row r="21" ht="20.25" customHeight="1" spans="1:7">
      <c r="A21" s="44" t="s">
        <v>95</v>
      </c>
      <c r="B21" s="44" t="s">
        <v>96</v>
      </c>
      <c r="C21" s="16">
        <v>2.471275</v>
      </c>
      <c r="D21" s="16">
        <v>2.471275</v>
      </c>
      <c r="E21" s="16">
        <v>2.471275</v>
      </c>
      <c r="F21" s="16"/>
      <c r="G21" s="16"/>
    </row>
    <row r="22" ht="20.25" customHeight="1" spans="1:7">
      <c r="A22" s="44" t="s">
        <v>97</v>
      </c>
      <c r="B22" s="44" t="s">
        <v>98</v>
      </c>
      <c r="C22" s="16">
        <v>10.210921</v>
      </c>
      <c r="D22" s="16">
        <v>10.210921</v>
      </c>
      <c r="E22" s="16">
        <v>10.210921</v>
      </c>
      <c r="F22" s="16"/>
      <c r="G22" s="16"/>
    </row>
    <row r="23" ht="20.25" customHeight="1" spans="1:7">
      <c r="A23" s="44" t="s">
        <v>99</v>
      </c>
      <c r="B23" s="44" t="s">
        <v>100</v>
      </c>
      <c r="C23" s="16">
        <v>1.541969</v>
      </c>
      <c r="D23" s="16">
        <v>1.541969</v>
      </c>
      <c r="E23" s="16">
        <v>1.541969</v>
      </c>
      <c r="F23" s="16"/>
      <c r="G23" s="16"/>
    </row>
    <row r="24" ht="20.25" customHeight="1" spans="1:7">
      <c r="A24" s="15" t="s">
        <v>107</v>
      </c>
      <c r="B24" s="15" t="s">
        <v>108</v>
      </c>
      <c r="C24" s="16">
        <v>20.5776</v>
      </c>
      <c r="D24" s="16">
        <v>20.5776</v>
      </c>
      <c r="E24" s="16">
        <v>20.5776</v>
      </c>
      <c r="F24" s="16"/>
      <c r="G24" s="16"/>
    </row>
    <row r="25" ht="20.25" customHeight="1" spans="1:7">
      <c r="A25" s="43" t="s">
        <v>109</v>
      </c>
      <c r="B25" s="43" t="s">
        <v>110</v>
      </c>
      <c r="C25" s="16">
        <v>20.5776</v>
      </c>
      <c r="D25" s="16">
        <v>20.5776</v>
      </c>
      <c r="E25" s="16">
        <v>20.5776</v>
      </c>
      <c r="F25" s="16"/>
      <c r="G25" s="16"/>
    </row>
    <row r="26" ht="20.25" customHeight="1" spans="1:7">
      <c r="A26" s="44" t="s">
        <v>111</v>
      </c>
      <c r="B26" s="44" t="s">
        <v>112</v>
      </c>
      <c r="C26" s="16">
        <v>20.5776</v>
      </c>
      <c r="D26" s="16">
        <v>20.5776</v>
      </c>
      <c r="E26" s="16">
        <v>20.5776</v>
      </c>
      <c r="F26" s="16"/>
      <c r="G26" s="16"/>
    </row>
    <row r="27" ht="20.25" customHeight="1" spans="1:7">
      <c r="A27" s="45" t="s">
        <v>113</v>
      </c>
      <c r="B27" s="45"/>
      <c r="C27" s="46">
        <v>809.487777</v>
      </c>
      <c r="D27" s="46">
        <v>298.340577</v>
      </c>
      <c r="E27" s="46">
        <v>271.120577</v>
      </c>
      <c r="F27" s="46">
        <v>27.22</v>
      </c>
      <c r="G27" s="46">
        <v>511.1472</v>
      </c>
    </row>
  </sheetData>
  <mergeCells count="7">
    <mergeCell ref="A2:G2"/>
    <mergeCell ref="A3:C3"/>
    <mergeCell ref="A4:B4"/>
    <mergeCell ref="D4:F4"/>
    <mergeCell ref="A27:B27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8.85185185185185" defaultRowHeight="15" customHeight="1" outlineLevelRow="6" outlineLevelCol="5"/>
  <cols>
    <col min="1" max="6" width="28.5740740740741" customWidth="1"/>
  </cols>
  <sheetData>
    <row r="1" ht="18.75" customHeight="1" spans="1:6">
      <c r="A1" s="71"/>
      <c r="B1" s="71"/>
      <c r="C1" s="72"/>
      <c r="D1" s="1"/>
      <c r="E1" s="1"/>
      <c r="F1" s="73" t="s">
        <v>132</v>
      </c>
    </row>
    <row r="2" ht="41.25" customHeight="1" spans="1:6">
      <c r="A2" s="74" t="s">
        <v>133</v>
      </c>
      <c r="B2" s="74"/>
      <c r="C2" s="74"/>
      <c r="D2" s="74"/>
      <c r="E2" s="74"/>
      <c r="F2" s="74"/>
    </row>
    <row r="3" ht="18.75" customHeight="1" spans="1:6">
      <c r="A3" s="4" t="str">
        <f>"单位名称："&amp;"中国共产党通海县委员会统一战线工作部"</f>
        <v>单位名称：中国共产党通海县委员会统一战线工作部</v>
      </c>
      <c r="B3" s="4"/>
      <c r="C3" s="4"/>
      <c r="D3" s="75"/>
      <c r="E3" s="1"/>
      <c r="F3" s="73" t="s">
        <v>26</v>
      </c>
    </row>
    <row r="4" ht="18.75" customHeight="1" spans="1:6">
      <c r="A4" s="12" t="s">
        <v>134</v>
      </c>
      <c r="B4" s="42" t="s">
        <v>135</v>
      </c>
      <c r="C4" s="42" t="s">
        <v>136</v>
      </c>
      <c r="D4" s="42"/>
      <c r="E4" s="42"/>
      <c r="F4" s="42" t="s">
        <v>137</v>
      </c>
    </row>
    <row r="5" ht="18.75" customHeight="1" spans="1:6">
      <c r="A5" s="12"/>
      <c r="B5" s="42"/>
      <c r="C5" s="42" t="s">
        <v>31</v>
      </c>
      <c r="D5" s="42" t="s">
        <v>138</v>
      </c>
      <c r="E5" s="42" t="s">
        <v>139</v>
      </c>
      <c r="F5" s="42"/>
    </row>
    <row r="6" ht="18.75" customHeight="1" spans="1:6">
      <c r="A6" s="76" t="s">
        <v>43</v>
      </c>
      <c r="B6" s="77" t="s">
        <v>44</v>
      </c>
      <c r="C6" s="76" t="s">
        <v>45</v>
      </c>
      <c r="D6" s="76" t="s">
        <v>46</v>
      </c>
      <c r="E6" s="76" t="s">
        <v>47</v>
      </c>
      <c r="F6" s="76">
        <v>7</v>
      </c>
    </row>
    <row r="7" ht="20.25" customHeight="1" spans="1:6">
      <c r="A7" s="16">
        <v>4.5</v>
      </c>
      <c r="B7" s="16"/>
      <c r="C7" s="16">
        <v>2.5</v>
      </c>
      <c r="D7" s="16"/>
      <c r="E7" s="16">
        <v>2.5</v>
      </c>
      <c r="F7" s="16">
        <v>2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4"/>
  <sheetViews>
    <sheetView showZeros="0" tabSelected="1" workbookViewId="0">
      <pane ySplit="1" topLeftCell="A14" activePane="bottomLeft" state="frozen"/>
      <selection/>
      <selection pane="bottomLeft" activeCell="G29" sqref="G29"/>
    </sheetView>
  </sheetViews>
  <sheetFormatPr defaultColWidth="8.85185185185185" defaultRowHeight="15" customHeight="1"/>
  <cols>
    <col min="1" max="7" width="28.5740740740741" customWidth="1"/>
    <col min="8" max="24" width="14.287037037037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140</v>
      </c>
    </row>
    <row r="2" ht="45" customHeight="1" spans="1:24">
      <c r="A2" s="3" t="s">
        <v>141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8.75" customHeight="1" spans="1:24">
      <c r="A3" s="4" t="str">
        <f>"单位名称："&amp;"中国共产党通海县委员会统一战线工作部"</f>
        <v>单位名称：中国共产党通海县委员会统一战线工作部</v>
      </c>
      <c r="B3" s="4"/>
      <c r="C3" s="4"/>
      <c r="D3" s="4"/>
      <c r="E3" s="4"/>
      <c r="F3" s="4"/>
      <c r="G3" s="4"/>
      <c r="H3" s="67"/>
      <c r="I3" s="67"/>
      <c r="J3" s="67"/>
      <c r="K3" s="67"/>
      <c r="L3" s="6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68" t="s">
        <v>142</v>
      </c>
      <c r="B4" s="68" t="s">
        <v>143</v>
      </c>
      <c r="C4" s="68" t="s">
        <v>144</v>
      </c>
      <c r="D4" s="68" t="s">
        <v>145</v>
      </c>
      <c r="E4" s="68" t="s">
        <v>146</v>
      </c>
      <c r="F4" s="68" t="s">
        <v>147</v>
      </c>
      <c r="G4" s="68" t="s">
        <v>148</v>
      </c>
      <c r="H4" s="69" t="s">
        <v>29</v>
      </c>
      <c r="I4" s="69" t="s">
        <v>149</v>
      </c>
      <c r="J4" s="68"/>
      <c r="K4" s="68"/>
      <c r="L4" s="68"/>
      <c r="M4" s="68"/>
      <c r="N4" s="68"/>
      <c r="O4" s="68" t="s">
        <v>150</v>
      </c>
      <c r="P4" s="68"/>
      <c r="Q4" s="68"/>
      <c r="R4" s="68" t="s">
        <v>35</v>
      </c>
      <c r="S4" s="68" t="s">
        <v>36</v>
      </c>
      <c r="T4" s="68"/>
      <c r="U4" s="68"/>
      <c r="V4" s="68"/>
      <c r="W4" s="68"/>
      <c r="X4" s="68"/>
    </row>
    <row r="5" ht="18.75" customHeight="1" spans="1:24">
      <c r="A5" s="68"/>
      <c r="B5" s="68"/>
      <c r="C5" s="68"/>
      <c r="D5" s="68"/>
      <c r="E5" s="68"/>
      <c r="F5" s="68"/>
      <c r="G5" s="68"/>
      <c r="H5" s="69" t="s">
        <v>151</v>
      </c>
      <c r="I5" s="69" t="s">
        <v>152</v>
      </c>
      <c r="J5" s="69"/>
      <c r="K5" s="68" t="s">
        <v>33</v>
      </c>
      <c r="L5" s="68" t="s">
        <v>34</v>
      </c>
      <c r="M5" s="68"/>
      <c r="N5" s="68"/>
      <c r="O5" s="68" t="s">
        <v>150</v>
      </c>
      <c r="P5" s="68" t="s">
        <v>33</v>
      </c>
      <c r="Q5" s="68" t="s">
        <v>34</v>
      </c>
      <c r="R5" s="68" t="s">
        <v>35</v>
      </c>
      <c r="S5" s="68" t="s">
        <v>36</v>
      </c>
      <c r="T5" s="68" t="s">
        <v>37</v>
      </c>
      <c r="U5" s="68" t="s">
        <v>38</v>
      </c>
      <c r="V5" s="68" t="s">
        <v>39</v>
      </c>
      <c r="W5" s="68" t="s">
        <v>40</v>
      </c>
      <c r="X5" s="68" t="s">
        <v>41</v>
      </c>
    </row>
    <row r="6" ht="18.75" customHeight="1" spans="1:24">
      <c r="A6" s="68"/>
      <c r="B6" s="68"/>
      <c r="C6" s="68"/>
      <c r="D6" s="68"/>
      <c r="E6" s="68"/>
      <c r="F6" s="68"/>
      <c r="G6" s="68"/>
      <c r="H6" s="69"/>
      <c r="I6" s="69" t="s">
        <v>153</v>
      </c>
      <c r="J6" s="68" t="s">
        <v>154</v>
      </c>
      <c r="K6" s="68" t="s">
        <v>155</v>
      </c>
      <c r="L6" s="68" t="s">
        <v>156</v>
      </c>
      <c r="M6" s="68" t="s">
        <v>157</v>
      </c>
      <c r="N6" s="68" t="s">
        <v>158</v>
      </c>
      <c r="O6" s="68" t="s">
        <v>32</v>
      </c>
      <c r="P6" s="68" t="s">
        <v>33</v>
      </c>
      <c r="Q6" s="68" t="s">
        <v>34</v>
      </c>
      <c r="R6" s="68"/>
      <c r="S6" s="68" t="s">
        <v>31</v>
      </c>
      <c r="T6" s="68" t="s">
        <v>37</v>
      </c>
      <c r="U6" s="68" t="s">
        <v>38</v>
      </c>
      <c r="V6" s="68" t="s">
        <v>39</v>
      </c>
      <c r="W6" s="68" t="s">
        <v>40</v>
      </c>
      <c r="X6" s="68" t="s">
        <v>41</v>
      </c>
    </row>
    <row r="7" ht="22.65" customHeight="1" spans="1:24">
      <c r="A7" s="68"/>
      <c r="B7" s="68"/>
      <c r="C7" s="68"/>
      <c r="D7" s="68"/>
      <c r="E7" s="68"/>
      <c r="F7" s="68"/>
      <c r="G7" s="68"/>
      <c r="H7" s="69"/>
      <c r="I7" s="69" t="s">
        <v>31</v>
      </c>
      <c r="J7" s="68" t="s">
        <v>154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</row>
    <row r="8" ht="18.75" customHeight="1" spans="1:24">
      <c r="A8" s="69" t="s">
        <v>42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18.75" customHeight="1" spans="1:24">
      <c r="A9" s="8" t="s">
        <v>52</v>
      </c>
      <c r="B9" s="8"/>
      <c r="C9" s="9"/>
      <c r="D9" s="8"/>
      <c r="E9" s="8"/>
      <c r="F9" s="8"/>
      <c r="G9" s="8"/>
      <c r="H9" s="16">
        <v>298.340577</v>
      </c>
      <c r="I9" s="16">
        <v>298.340577</v>
      </c>
      <c r="J9" s="16"/>
      <c r="K9" s="16"/>
      <c r="L9" s="16"/>
      <c r="M9" s="16">
        <v>298.340577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70" t="s">
        <v>52</v>
      </c>
      <c r="B10" s="8" t="s">
        <v>159</v>
      </c>
      <c r="C10" s="9" t="s">
        <v>160</v>
      </c>
      <c r="D10" s="8" t="s">
        <v>71</v>
      </c>
      <c r="E10" s="8" t="s">
        <v>72</v>
      </c>
      <c r="F10" s="8" t="s">
        <v>161</v>
      </c>
      <c r="G10" s="8" t="s">
        <v>162</v>
      </c>
      <c r="H10" s="16">
        <v>52.4736</v>
      </c>
      <c r="I10" s="16">
        <v>52.4736</v>
      </c>
      <c r="J10" s="16"/>
      <c r="K10" s="16"/>
      <c r="L10" s="16"/>
      <c r="M10" s="16">
        <v>52.4736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70" t="s">
        <v>52</v>
      </c>
      <c r="B11" s="8" t="s">
        <v>159</v>
      </c>
      <c r="C11" s="9" t="s">
        <v>160</v>
      </c>
      <c r="D11" s="8" t="s">
        <v>71</v>
      </c>
      <c r="E11" s="8" t="s">
        <v>72</v>
      </c>
      <c r="F11" s="8" t="s">
        <v>163</v>
      </c>
      <c r="G11" s="8" t="s">
        <v>164</v>
      </c>
      <c r="H11" s="16">
        <v>67.6236</v>
      </c>
      <c r="I11" s="16">
        <v>67.6236</v>
      </c>
      <c r="J11" s="16"/>
      <c r="K11" s="16"/>
      <c r="L11" s="16"/>
      <c r="M11" s="16">
        <v>67.6236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70" t="s">
        <v>52</v>
      </c>
      <c r="B12" s="8" t="s">
        <v>159</v>
      </c>
      <c r="C12" s="9" t="s">
        <v>160</v>
      </c>
      <c r="D12" s="8" t="s">
        <v>71</v>
      </c>
      <c r="E12" s="8" t="s">
        <v>72</v>
      </c>
      <c r="F12" s="8" t="s">
        <v>165</v>
      </c>
      <c r="G12" s="8" t="s">
        <v>166</v>
      </c>
      <c r="H12" s="16">
        <v>4.3728</v>
      </c>
      <c r="I12" s="16">
        <v>4.3728</v>
      </c>
      <c r="J12" s="16"/>
      <c r="K12" s="16"/>
      <c r="L12" s="16"/>
      <c r="M12" s="16">
        <v>4.3728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70" t="s">
        <v>52</v>
      </c>
      <c r="B13" s="8" t="s">
        <v>167</v>
      </c>
      <c r="C13" s="9" t="s">
        <v>168</v>
      </c>
      <c r="D13" s="8" t="s">
        <v>71</v>
      </c>
      <c r="E13" s="8" t="s">
        <v>72</v>
      </c>
      <c r="F13" s="8" t="s">
        <v>161</v>
      </c>
      <c r="G13" s="8" t="s">
        <v>162</v>
      </c>
      <c r="H13" s="16">
        <v>10.0704</v>
      </c>
      <c r="I13" s="16">
        <v>10.0704</v>
      </c>
      <c r="J13" s="16"/>
      <c r="K13" s="16"/>
      <c r="L13" s="16"/>
      <c r="M13" s="16">
        <v>10.0704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70" t="s">
        <v>52</v>
      </c>
      <c r="B14" s="8" t="s">
        <v>167</v>
      </c>
      <c r="C14" s="9" t="s">
        <v>168</v>
      </c>
      <c r="D14" s="8" t="s">
        <v>71</v>
      </c>
      <c r="E14" s="8" t="s">
        <v>72</v>
      </c>
      <c r="F14" s="8" t="s">
        <v>163</v>
      </c>
      <c r="G14" s="8" t="s">
        <v>164</v>
      </c>
      <c r="H14" s="16">
        <v>0.8016</v>
      </c>
      <c r="I14" s="16">
        <v>0.8016</v>
      </c>
      <c r="J14" s="16"/>
      <c r="K14" s="16"/>
      <c r="L14" s="16"/>
      <c r="M14" s="16">
        <v>0.8016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70" t="s">
        <v>52</v>
      </c>
      <c r="B15" s="8" t="s">
        <v>167</v>
      </c>
      <c r="C15" s="9" t="s">
        <v>168</v>
      </c>
      <c r="D15" s="8" t="s">
        <v>71</v>
      </c>
      <c r="E15" s="8" t="s">
        <v>72</v>
      </c>
      <c r="F15" s="8" t="s">
        <v>169</v>
      </c>
      <c r="G15" s="8" t="s">
        <v>170</v>
      </c>
      <c r="H15" s="16">
        <v>9</v>
      </c>
      <c r="I15" s="16">
        <v>9</v>
      </c>
      <c r="J15" s="16"/>
      <c r="K15" s="16"/>
      <c r="L15" s="16"/>
      <c r="M15" s="16">
        <v>9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70" t="s">
        <v>52</v>
      </c>
      <c r="B16" s="8" t="s">
        <v>167</v>
      </c>
      <c r="C16" s="9" t="s">
        <v>168</v>
      </c>
      <c r="D16" s="8" t="s">
        <v>71</v>
      </c>
      <c r="E16" s="8" t="s">
        <v>72</v>
      </c>
      <c r="F16" s="8" t="s">
        <v>169</v>
      </c>
      <c r="G16" s="8" t="s">
        <v>170</v>
      </c>
      <c r="H16" s="16">
        <v>4.512</v>
      </c>
      <c r="I16" s="16">
        <v>4.512</v>
      </c>
      <c r="J16" s="16"/>
      <c r="K16" s="16"/>
      <c r="L16" s="16"/>
      <c r="M16" s="16">
        <v>4.512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70" t="s">
        <v>52</v>
      </c>
      <c r="B17" s="8" t="s">
        <v>171</v>
      </c>
      <c r="C17" s="9" t="s">
        <v>172</v>
      </c>
      <c r="D17" s="8" t="s">
        <v>71</v>
      </c>
      <c r="E17" s="8" t="s">
        <v>72</v>
      </c>
      <c r="F17" s="8" t="s">
        <v>173</v>
      </c>
      <c r="G17" s="8" t="s">
        <v>174</v>
      </c>
      <c r="H17" s="16">
        <v>0.407246</v>
      </c>
      <c r="I17" s="16">
        <v>0.407246</v>
      </c>
      <c r="J17" s="16"/>
      <c r="K17" s="16"/>
      <c r="L17" s="16"/>
      <c r="M17" s="16">
        <v>0.407246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70" t="s">
        <v>52</v>
      </c>
      <c r="B18" s="8" t="s">
        <v>171</v>
      </c>
      <c r="C18" s="9" t="s">
        <v>172</v>
      </c>
      <c r="D18" s="8" t="s">
        <v>83</v>
      </c>
      <c r="E18" s="8" t="s">
        <v>84</v>
      </c>
      <c r="F18" s="8" t="s">
        <v>175</v>
      </c>
      <c r="G18" s="8" t="s">
        <v>176</v>
      </c>
      <c r="H18" s="16">
        <v>24.794496</v>
      </c>
      <c r="I18" s="16">
        <v>24.794496</v>
      </c>
      <c r="J18" s="16"/>
      <c r="K18" s="16"/>
      <c r="L18" s="16"/>
      <c r="M18" s="16">
        <v>24.794496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70" t="s">
        <v>52</v>
      </c>
      <c r="B19" s="8" t="s">
        <v>171</v>
      </c>
      <c r="C19" s="9" t="s">
        <v>172</v>
      </c>
      <c r="D19" s="8" t="s">
        <v>93</v>
      </c>
      <c r="E19" s="8" t="s">
        <v>94</v>
      </c>
      <c r="F19" s="8" t="s">
        <v>177</v>
      </c>
      <c r="G19" s="8" t="s">
        <v>178</v>
      </c>
      <c r="H19" s="16">
        <v>10.39087</v>
      </c>
      <c r="I19" s="16">
        <v>10.39087</v>
      </c>
      <c r="J19" s="16"/>
      <c r="K19" s="16"/>
      <c r="L19" s="16"/>
      <c r="M19" s="16">
        <v>10.39087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70" t="s">
        <v>52</v>
      </c>
      <c r="B20" s="8" t="s">
        <v>171</v>
      </c>
      <c r="C20" s="9" t="s">
        <v>172</v>
      </c>
      <c r="D20" s="8" t="s">
        <v>95</v>
      </c>
      <c r="E20" s="8" t="s">
        <v>96</v>
      </c>
      <c r="F20" s="8" t="s">
        <v>177</v>
      </c>
      <c r="G20" s="8" t="s">
        <v>178</v>
      </c>
      <c r="H20" s="16">
        <v>2.471275</v>
      </c>
      <c r="I20" s="16">
        <v>2.471275</v>
      </c>
      <c r="J20" s="16"/>
      <c r="K20" s="16"/>
      <c r="L20" s="16"/>
      <c r="M20" s="16">
        <v>2.471275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70" t="s">
        <v>52</v>
      </c>
      <c r="B21" s="8" t="s">
        <v>171</v>
      </c>
      <c r="C21" s="9" t="s">
        <v>172</v>
      </c>
      <c r="D21" s="8" t="s">
        <v>97</v>
      </c>
      <c r="E21" s="8" t="s">
        <v>98</v>
      </c>
      <c r="F21" s="8" t="s">
        <v>179</v>
      </c>
      <c r="G21" s="8" t="s">
        <v>180</v>
      </c>
      <c r="H21" s="16">
        <v>6.214121</v>
      </c>
      <c r="I21" s="16">
        <v>6.214121</v>
      </c>
      <c r="J21" s="16"/>
      <c r="K21" s="16"/>
      <c r="L21" s="16"/>
      <c r="M21" s="16">
        <v>6.214121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70" t="s">
        <v>52</v>
      </c>
      <c r="B22" s="8" t="s">
        <v>171</v>
      </c>
      <c r="C22" s="9" t="s">
        <v>172</v>
      </c>
      <c r="D22" s="8" t="s">
        <v>97</v>
      </c>
      <c r="E22" s="8" t="s">
        <v>98</v>
      </c>
      <c r="F22" s="8" t="s">
        <v>179</v>
      </c>
      <c r="G22" s="8" t="s">
        <v>180</v>
      </c>
      <c r="H22" s="16">
        <v>3.9968</v>
      </c>
      <c r="I22" s="16">
        <v>3.9968</v>
      </c>
      <c r="J22" s="16"/>
      <c r="K22" s="16"/>
      <c r="L22" s="16"/>
      <c r="M22" s="16">
        <v>3.9968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70" t="s">
        <v>52</v>
      </c>
      <c r="B23" s="8" t="s">
        <v>171</v>
      </c>
      <c r="C23" s="9" t="s">
        <v>172</v>
      </c>
      <c r="D23" s="8" t="s">
        <v>99</v>
      </c>
      <c r="E23" s="8" t="s">
        <v>100</v>
      </c>
      <c r="F23" s="8" t="s">
        <v>173</v>
      </c>
      <c r="G23" s="8" t="s">
        <v>174</v>
      </c>
      <c r="H23" s="16">
        <v>0.4589</v>
      </c>
      <c r="I23" s="16">
        <v>0.4589</v>
      </c>
      <c r="J23" s="16"/>
      <c r="K23" s="16"/>
      <c r="L23" s="16"/>
      <c r="M23" s="16">
        <v>0.4589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70" t="s">
        <v>52</v>
      </c>
      <c r="B24" s="8" t="s">
        <v>171</v>
      </c>
      <c r="C24" s="9" t="s">
        <v>172</v>
      </c>
      <c r="D24" s="8" t="s">
        <v>99</v>
      </c>
      <c r="E24" s="8" t="s">
        <v>100</v>
      </c>
      <c r="F24" s="8" t="s">
        <v>173</v>
      </c>
      <c r="G24" s="8" t="s">
        <v>174</v>
      </c>
      <c r="H24" s="16">
        <v>0.588869</v>
      </c>
      <c r="I24" s="16">
        <v>0.588869</v>
      </c>
      <c r="J24" s="16"/>
      <c r="K24" s="16"/>
      <c r="L24" s="16"/>
      <c r="M24" s="16">
        <v>0.588869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70" t="s">
        <v>52</v>
      </c>
      <c r="B25" s="8" t="s">
        <v>171</v>
      </c>
      <c r="C25" s="9" t="s">
        <v>172</v>
      </c>
      <c r="D25" s="8" t="s">
        <v>99</v>
      </c>
      <c r="E25" s="8" t="s">
        <v>100</v>
      </c>
      <c r="F25" s="8" t="s">
        <v>173</v>
      </c>
      <c r="G25" s="8" t="s">
        <v>174</v>
      </c>
      <c r="H25" s="16">
        <v>0.1059</v>
      </c>
      <c r="I25" s="16">
        <v>0.1059</v>
      </c>
      <c r="J25" s="16"/>
      <c r="K25" s="16"/>
      <c r="L25" s="16"/>
      <c r="M25" s="16">
        <v>0.1059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70" t="s">
        <v>52</v>
      </c>
      <c r="B26" s="8" t="s">
        <v>171</v>
      </c>
      <c r="C26" s="9" t="s">
        <v>172</v>
      </c>
      <c r="D26" s="8" t="s">
        <v>99</v>
      </c>
      <c r="E26" s="8" t="s">
        <v>100</v>
      </c>
      <c r="F26" s="8" t="s">
        <v>173</v>
      </c>
      <c r="G26" s="8" t="s">
        <v>174</v>
      </c>
      <c r="H26" s="16">
        <v>0.3883</v>
      </c>
      <c r="I26" s="16">
        <v>0.3883</v>
      </c>
      <c r="J26" s="16"/>
      <c r="K26" s="16"/>
      <c r="L26" s="16"/>
      <c r="M26" s="16">
        <v>0.3883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70" t="s">
        <v>52</v>
      </c>
      <c r="B27" s="8" t="s">
        <v>181</v>
      </c>
      <c r="C27" s="9" t="s">
        <v>112</v>
      </c>
      <c r="D27" s="8" t="s">
        <v>111</v>
      </c>
      <c r="E27" s="8" t="s">
        <v>112</v>
      </c>
      <c r="F27" s="8" t="s">
        <v>182</v>
      </c>
      <c r="G27" s="8" t="s">
        <v>112</v>
      </c>
      <c r="H27" s="16">
        <v>20.5776</v>
      </c>
      <c r="I27" s="16">
        <v>20.5776</v>
      </c>
      <c r="J27" s="16"/>
      <c r="K27" s="16"/>
      <c r="L27" s="16"/>
      <c r="M27" s="16">
        <v>20.5776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70" t="s">
        <v>52</v>
      </c>
      <c r="B28" s="8" t="s">
        <v>183</v>
      </c>
      <c r="C28" s="9" t="s">
        <v>184</v>
      </c>
      <c r="D28" s="8" t="s">
        <v>81</v>
      </c>
      <c r="E28" s="8" t="s">
        <v>82</v>
      </c>
      <c r="F28" s="8" t="s">
        <v>185</v>
      </c>
      <c r="G28" s="8" t="s">
        <v>186</v>
      </c>
      <c r="H28" s="16">
        <v>18.72</v>
      </c>
      <c r="I28" s="16">
        <v>18.72</v>
      </c>
      <c r="J28" s="16"/>
      <c r="K28" s="16"/>
      <c r="L28" s="16"/>
      <c r="M28" s="16">
        <v>18.72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70" t="s">
        <v>52</v>
      </c>
      <c r="B29" s="8" t="s">
        <v>187</v>
      </c>
      <c r="C29" s="9" t="s">
        <v>188</v>
      </c>
      <c r="D29" s="8" t="s">
        <v>71</v>
      </c>
      <c r="E29" s="8" t="s">
        <v>72</v>
      </c>
      <c r="F29" s="8" t="s">
        <v>189</v>
      </c>
      <c r="G29" s="8" t="s">
        <v>190</v>
      </c>
      <c r="H29" s="16">
        <v>2.5</v>
      </c>
      <c r="I29" s="16">
        <v>2.5</v>
      </c>
      <c r="J29" s="16"/>
      <c r="K29" s="16"/>
      <c r="L29" s="16"/>
      <c r="M29" s="16">
        <v>2.5</v>
      </c>
      <c r="N29" s="16"/>
      <c r="O29" s="16"/>
      <c r="P29" s="16"/>
      <c r="Q29" s="22"/>
      <c r="R29" s="16"/>
      <c r="S29" s="16"/>
      <c r="T29" s="16"/>
      <c r="U29" s="16"/>
      <c r="V29" s="16"/>
      <c r="W29" s="16"/>
      <c r="X29" s="16"/>
    </row>
    <row r="30" ht="18.75" customHeight="1" spans="1:24">
      <c r="A30" s="70" t="s">
        <v>52</v>
      </c>
      <c r="B30" s="8" t="s">
        <v>191</v>
      </c>
      <c r="C30" s="9" t="s">
        <v>192</v>
      </c>
      <c r="D30" s="8" t="s">
        <v>71</v>
      </c>
      <c r="E30" s="8" t="s">
        <v>72</v>
      </c>
      <c r="F30" s="8" t="s">
        <v>193</v>
      </c>
      <c r="G30" s="8" t="s">
        <v>194</v>
      </c>
      <c r="H30" s="16">
        <v>10.86</v>
      </c>
      <c r="I30" s="16">
        <v>10.86</v>
      </c>
      <c r="J30" s="16"/>
      <c r="K30" s="16"/>
      <c r="L30" s="16"/>
      <c r="M30" s="16">
        <v>10.86</v>
      </c>
      <c r="N30" s="16"/>
      <c r="O30" s="16"/>
      <c r="P30" s="16"/>
      <c r="Q30" s="22"/>
      <c r="R30" s="16"/>
      <c r="S30" s="16"/>
      <c r="T30" s="16"/>
      <c r="U30" s="16"/>
      <c r="V30" s="16"/>
      <c r="W30" s="16"/>
      <c r="X30" s="16"/>
    </row>
    <row r="31" ht="18.75" customHeight="1" spans="1:24">
      <c r="A31" s="70" t="s">
        <v>52</v>
      </c>
      <c r="B31" s="8" t="s">
        <v>195</v>
      </c>
      <c r="C31" s="9" t="s">
        <v>196</v>
      </c>
      <c r="D31" s="8" t="s">
        <v>71</v>
      </c>
      <c r="E31" s="8" t="s">
        <v>72</v>
      </c>
      <c r="F31" s="8" t="s">
        <v>197</v>
      </c>
      <c r="G31" s="8" t="s">
        <v>196</v>
      </c>
      <c r="H31" s="16">
        <v>0.84</v>
      </c>
      <c r="I31" s="16">
        <v>0.84</v>
      </c>
      <c r="J31" s="16"/>
      <c r="K31" s="16"/>
      <c r="L31" s="16"/>
      <c r="M31" s="16">
        <v>0.84</v>
      </c>
      <c r="N31" s="16"/>
      <c r="O31" s="16"/>
      <c r="P31" s="16"/>
      <c r="Q31" s="22"/>
      <c r="R31" s="16"/>
      <c r="S31" s="16"/>
      <c r="T31" s="16"/>
      <c r="U31" s="16"/>
      <c r="V31" s="16"/>
      <c r="W31" s="16"/>
      <c r="X31" s="16"/>
    </row>
    <row r="32" ht="18.75" customHeight="1" spans="1:24">
      <c r="A32" s="70" t="s">
        <v>52</v>
      </c>
      <c r="B32" s="8" t="s">
        <v>198</v>
      </c>
      <c r="C32" s="9" t="s">
        <v>199</v>
      </c>
      <c r="D32" s="8" t="s">
        <v>71</v>
      </c>
      <c r="E32" s="8" t="s">
        <v>72</v>
      </c>
      <c r="F32" s="8" t="s">
        <v>200</v>
      </c>
      <c r="G32" s="8" t="s">
        <v>201</v>
      </c>
      <c r="H32" s="16">
        <v>6.1</v>
      </c>
      <c r="I32" s="16">
        <v>6.1</v>
      </c>
      <c r="J32" s="16"/>
      <c r="K32" s="16"/>
      <c r="L32" s="16"/>
      <c r="M32" s="16">
        <v>6.1</v>
      </c>
      <c r="N32" s="16"/>
      <c r="O32" s="16"/>
      <c r="P32" s="16"/>
      <c r="Q32" s="22"/>
      <c r="R32" s="16"/>
      <c r="S32" s="16"/>
      <c r="T32" s="16"/>
      <c r="U32" s="16"/>
      <c r="V32" s="16"/>
      <c r="W32" s="16"/>
      <c r="X32" s="16"/>
    </row>
    <row r="33" ht="18.75" customHeight="1" spans="1:24">
      <c r="A33" s="70" t="s">
        <v>52</v>
      </c>
      <c r="B33" s="8" t="s">
        <v>198</v>
      </c>
      <c r="C33" s="9" t="s">
        <v>199</v>
      </c>
      <c r="D33" s="8" t="s">
        <v>71</v>
      </c>
      <c r="E33" s="8" t="s">
        <v>72</v>
      </c>
      <c r="F33" s="8" t="s">
        <v>202</v>
      </c>
      <c r="G33" s="8" t="s">
        <v>203</v>
      </c>
      <c r="H33" s="16">
        <v>0.4</v>
      </c>
      <c r="I33" s="16">
        <v>0.4</v>
      </c>
      <c r="J33" s="16"/>
      <c r="K33" s="16"/>
      <c r="L33" s="16"/>
      <c r="M33" s="16">
        <v>0.4</v>
      </c>
      <c r="N33" s="16"/>
      <c r="O33" s="16"/>
      <c r="P33" s="16"/>
      <c r="Q33" s="22"/>
      <c r="R33" s="16"/>
      <c r="S33" s="16"/>
      <c r="T33" s="16"/>
      <c r="U33" s="16"/>
      <c r="V33" s="16"/>
      <c r="W33" s="16"/>
      <c r="X33" s="16"/>
    </row>
    <row r="34" ht="18.75" customHeight="1" spans="1:24">
      <c r="A34" s="70" t="s">
        <v>52</v>
      </c>
      <c r="B34" s="8" t="s">
        <v>198</v>
      </c>
      <c r="C34" s="9" t="s">
        <v>199</v>
      </c>
      <c r="D34" s="8" t="s">
        <v>71</v>
      </c>
      <c r="E34" s="8" t="s">
        <v>72</v>
      </c>
      <c r="F34" s="8" t="s">
        <v>204</v>
      </c>
      <c r="G34" s="8" t="s">
        <v>205</v>
      </c>
      <c r="H34" s="16">
        <v>0.6</v>
      </c>
      <c r="I34" s="16">
        <v>0.6</v>
      </c>
      <c r="J34" s="16"/>
      <c r="K34" s="16"/>
      <c r="L34" s="16"/>
      <c r="M34" s="16">
        <v>0.6</v>
      </c>
      <c r="N34" s="16"/>
      <c r="O34" s="16"/>
      <c r="P34" s="16"/>
      <c r="Q34" s="22"/>
      <c r="R34" s="16"/>
      <c r="S34" s="16"/>
      <c r="T34" s="16"/>
      <c r="U34" s="16"/>
      <c r="V34" s="16"/>
      <c r="W34" s="16"/>
      <c r="X34" s="16"/>
    </row>
    <row r="35" ht="18.75" customHeight="1" spans="1:24">
      <c r="A35" s="70" t="s">
        <v>52</v>
      </c>
      <c r="B35" s="8" t="s">
        <v>198</v>
      </c>
      <c r="C35" s="9" t="s">
        <v>199</v>
      </c>
      <c r="D35" s="8" t="s">
        <v>71</v>
      </c>
      <c r="E35" s="8" t="s">
        <v>72</v>
      </c>
      <c r="F35" s="8" t="s">
        <v>206</v>
      </c>
      <c r="G35" s="8" t="s">
        <v>207</v>
      </c>
      <c r="H35" s="16">
        <v>0.4</v>
      </c>
      <c r="I35" s="16">
        <v>0.4</v>
      </c>
      <c r="J35" s="16"/>
      <c r="K35" s="16"/>
      <c r="L35" s="16"/>
      <c r="M35" s="16">
        <v>0.4</v>
      </c>
      <c r="N35" s="16"/>
      <c r="O35" s="16"/>
      <c r="P35" s="16"/>
      <c r="Q35" s="22"/>
      <c r="R35" s="16"/>
      <c r="S35" s="16"/>
      <c r="T35" s="16"/>
      <c r="U35" s="16"/>
      <c r="V35" s="16"/>
      <c r="W35" s="16"/>
      <c r="X35" s="16"/>
    </row>
    <row r="36" ht="18.75" customHeight="1" spans="1:24">
      <c r="A36" s="70" t="s">
        <v>52</v>
      </c>
      <c r="B36" s="8" t="s">
        <v>198</v>
      </c>
      <c r="C36" s="9" t="s">
        <v>199</v>
      </c>
      <c r="D36" s="8" t="s">
        <v>71</v>
      </c>
      <c r="E36" s="8" t="s">
        <v>72</v>
      </c>
      <c r="F36" s="8" t="s">
        <v>208</v>
      </c>
      <c r="G36" s="8" t="s">
        <v>209</v>
      </c>
      <c r="H36" s="16">
        <v>1.7</v>
      </c>
      <c r="I36" s="16">
        <v>1.7</v>
      </c>
      <c r="J36" s="16"/>
      <c r="K36" s="16"/>
      <c r="L36" s="16"/>
      <c r="M36" s="16">
        <v>1.7</v>
      </c>
      <c r="N36" s="16"/>
      <c r="O36" s="16"/>
      <c r="P36" s="16"/>
      <c r="Q36" s="22"/>
      <c r="R36" s="16"/>
      <c r="S36" s="16"/>
      <c r="T36" s="16"/>
      <c r="U36" s="16"/>
      <c r="V36" s="16"/>
      <c r="W36" s="16"/>
      <c r="X36" s="16"/>
    </row>
    <row r="37" ht="18.75" customHeight="1" spans="1:24">
      <c r="A37" s="70" t="s">
        <v>52</v>
      </c>
      <c r="B37" s="8" t="s">
        <v>210</v>
      </c>
      <c r="C37" s="9" t="s">
        <v>137</v>
      </c>
      <c r="D37" s="8" t="s">
        <v>71</v>
      </c>
      <c r="E37" s="8" t="s">
        <v>72</v>
      </c>
      <c r="F37" s="8" t="s">
        <v>211</v>
      </c>
      <c r="G37" s="8" t="s">
        <v>137</v>
      </c>
      <c r="H37" s="16">
        <v>2</v>
      </c>
      <c r="I37" s="16">
        <v>2</v>
      </c>
      <c r="J37" s="16"/>
      <c r="K37" s="16"/>
      <c r="L37" s="16"/>
      <c r="M37" s="16">
        <v>2</v>
      </c>
      <c r="N37" s="16"/>
      <c r="O37" s="16"/>
      <c r="P37" s="16"/>
      <c r="Q37" s="22"/>
      <c r="R37" s="16"/>
      <c r="S37" s="16"/>
      <c r="T37" s="16"/>
      <c r="U37" s="16"/>
      <c r="V37" s="16"/>
      <c r="W37" s="16"/>
      <c r="X37" s="16"/>
    </row>
    <row r="38" ht="18.75" customHeight="1" spans="1:24">
      <c r="A38" s="70" t="s">
        <v>52</v>
      </c>
      <c r="B38" s="8" t="s">
        <v>212</v>
      </c>
      <c r="C38" s="9" t="s">
        <v>213</v>
      </c>
      <c r="D38" s="8" t="s">
        <v>71</v>
      </c>
      <c r="E38" s="8" t="s">
        <v>72</v>
      </c>
      <c r="F38" s="8" t="s">
        <v>169</v>
      </c>
      <c r="G38" s="8" t="s">
        <v>170</v>
      </c>
      <c r="H38" s="16">
        <v>1.44</v>
      </c>
      <c r="I38" s="16">
        <v>1.44</v>
      </c>
      <c r="J38" s="16"/>
      <c r="K38" s="16"/>
      <c r="L38" s="16"/>
      <c r="M38" s="16">
        <v>1.44</v>
      </c>
      <c r="N38" s="16"/>
      <c r="O38" s="16"/>
      <c r="P38" s="16"/>
      <c r="Q38" s="22"/>
      <c r="R38" s="16"/>
      <c r="S38" s="16"/>
      <c r="T38" s="16"/>
      <c r="U38" s="16"/>
      <c r="V38" s="16"/>
      <c r="W38" s="16"/>
      <c r="X38" s="16"/>
    </row>
    <row r="39" ht="18.75" customHeight="1" spans="1:24">
      <c r="A39" s="70" t="s">
        <v>52</v>
      </c>
      <c r="B39" s="8" t="s">
        <v>212</v>
      </c>
      <c r="C39" s="9" t="s">
        <v>213</v>
      </c>
      <c r="D39" s="8" t="s">
        <v>71</v>
      </c>
      <c r="E39" s="8" t="s">
        <v>72</v>
      </c>
      <c r="F39" s="8" t="s">
        <v>169</v>
      </c>
      <c r="G39" s="8" t="s">
        <v>170</v>
      </c>
      <c r="H39" s="16">
        <v>3.96</v>
      </c>
      <c r="I39" s="16">
        <v>3.96</v>
      </c>
      <c r="J39" s="16"/>
      <c r="K39" s="16"/>
      <c r="L39" s="16"/>
      <c r="M39" s="16">
        <v>3.96</v>
      </c>
      <c r="N39" s="16"/>
      <c r="O39" s="16"/>
      <c r="P39" s="16"/>
      <c r="Q39" s="22"/>
      <c r="R39" s="16"/>
      <c r="S39" s="16"/>
      <c r="T39" s="16"/>
      <c r="U39" s="16"/>
      <c r="V39" s="16"/>
      <c r="W39" s="16"/>
      <c r="X39" s="16"/>
    </row>
    <row r="40" ht="18.75" customHeight="1" spans="1:24">
      <c r="A40" s="70" t="s">
        <v>52</v>
      </c>
      <c r="B40" s="8" t="s">
        <v>214</v>
      </c>
      <c r="C40" s="9" t="s">
        <v>215</v>
      </c>
      <c r="D40" s="8" t="s">
        <v>71</v>
      </c>
      <c r="E40" s="8" t="s">
        <v>72</v>
      </c>
      <c r="F40" s="8" t="s">
        <v>216</v>
      </c>
      <c r="G40" s="8" t="s">
        <v>217</v>
      </c>
      <c r="H40" s="16">
        <v>8.4</v>
      </c>
      <c r="I40" s="16">
        <v>8.4</v>
      </c>
      <c r="J40" s="16"/>
      <c r="K40" s="16"/>
      <c r="L40" s="16"/>
      <c r="M40" s="16">
        <v>8.4</v>
      </c>
      <c r="N40" s="16"/>
      <c r="O40" s="16"/>
      <c r="P40" s="16"/>
      <c r="Q40" s="22"/>
      <c r="R40" s="16"/>
      <c r="S40" s="16"/>
      <c r="T40" s="16"/>
      <c r="U40" s="16"/>
      <c r="V40" s="16"/>
      <c r="W40" s="16"/>
      <c r="X40" s="16"/>
    </row>
    <row r="41" ht="18.75" customHeight="1" spans="1:24">
      <c r="A41" s="70" t="s">
        <v>52</v>
      </c>
      <c r="B41" s="8" t="s">
        <v>218</v>
      </c>
      <c r="C41" s="9" t="s">
        <v>219</v>
      </c>
      <c r="D41" s="8" t="s">
        <v>71</v>
      </c>
      <c r="E41" s="8" t="s">
        <v>72</v>
      </c>
      <c r="F41" s="8" t="s">
        <v>165</v>
      </c>
      <c r="G41" s="8" t="s">
        <v>166</v>
      </c>
      <c r="H41" s="16">
        <v>6.061</v>
      </c>
      <c r="I41" s="16">
        <v>6.061</v>
      </c>
      <c r="J41" s="16"/>
      <c r="K41" s="16"/>
      <c r="L41" s="16"/>
      <c r="M41" s="16">
        <v>6.061</v>
      </c>
      <c r="N41" s="16"/>
      <c r="O41" s="16"/>
      <c r="P41" s="16"/>
      <c r="Q41" s="22"/>
      <c r="R41" s="16"/>
      <c r="S41" s="16"/>
      <c r="T41" s="16"/>
      <c r="U41" s="16"/>
      <c r="V41" s="16"/>
      <c r="W41" s="16"/>
      <c r="X41" s="16"/>
    </row>
    <row r="42" ht="18.75" customHeight="1" spans="1:24">
      <c r="A42" s="70" t="s">
        <v>52</v>
      </c>
      <c r="B42" s="8" t="s">
        <v>218</v>
      </c>
      <c r="C42" s="9" t="s">
        <v>219</v>
      </c>
      <c r="D42" s="8" t="s">
        <v>71</v>
      </c>
      <c r="E42" s="8" t="s">
        <v>72</v>
      </c>
      <c r="F42" s="8" t="s">
        <v>165</v>
      </c>
      <c r="G42" s="8" t="s">
        <v>166</v>
      </c>
      <c r="H42" s="16">
        <v>13.2912</v>
      </c>
      <c r="I42" s="16">
        <v>13.2912</v>
      </c>
      <c r="J42" s="16"/>
      <c r="K42" s="16"/>
      <c r="L42" s="16"/>
      <c r="M42" s="16">
        <v>13.2912</v>
      </c>
      <c r="N42" s="16"/>
      <c r="O42" s="16"/>
      <c r="P42" s="16"/>
      <c r="Q42" s="22"/>
      <c r="R42" s="16"/>
      <c r="S42" s="16"/>
      <c r="T42" s="16"/>
      <c r="U42" s="16"/>
      <c r="V42" s="16"/>
      <c r="W42" s="16"/>
      <c r="X42" s="16"/>
    </row>
    <row r="43" ht="18.75" customHeight="1" spans="1:24">
      <c r="A43" s="70" t="s">
        <v>52</v>
      </c>
      <c r="B43" s="8" t="s">
        <v>220</v>
      </c>
      <c r="C43" s="9" t="s">
        <v>221</v>
      </c>
      <c r="D43" s="8" t="s">
        <v>71</v>
      </c>
      <c r="E43" s="8" t="s">
        <v>72</v>
      </c>
      <c r="F43" s="8" t="s">
        <v>222</v>
      </c>
      <c r="G43" s="8" t="s">
        <v>223</v>
      </c>
      <c r="H43" s="16">
        <v>1.82</v>
      </c>
      <c r="I43" s="16">
        <v>1.82</v>
      </c>
      <c r="J43" s="16"/>
      <c r="K43" s="16"/>
      <c r="L43" s="16"/>
      <c r="M43" s="16">
        <v>1.82</v>
      </c>
      <c r="N43" s="16"/>
      <c r="O43" s="16"/>
      <c r="P43" s="16"/>
      <c r="Q43" s="22"/>
      <c r="R43" s="16"/>
      <c r="S43" s="16"/>
      <c r="T43" s="16"/>
      <c r="U43" s="16"/>
      <c r="V43" s="16"/>
      <c r="W43" s="16"/>
      <c r="X43" s="16"/>
    </row>
    <row r="44" ht="18.75" customHeight="1" spans="1:24">
      <c r="A44" s="11" t="s">
        <v>29</v>
      </c>
      <c r="B44" s="11"/>
      <c r="C44" s="11"/>
      <c r="D44" s="11"/>
      <c r="E44" s="11"/>
      <c r="F44" s="11"/>
      <c r="G44" s="11"/>
      <c r="H44" s="16">
        <v>298.340577</v>
      </c>
      <c r="I44" s="16">
        <v>298.340577</v>
      </c>
      <c r="J44" s="16"/>
      <c r="K44" s="16"/>
      <c r="L44" s="16"/>
      <c r="M44" s="16">
        <v>298.340577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3"/>
  <sheetViews>
    <sheetView showZeros="0" topLeftCell="D1" workbookViewId="0">
      <pane ySplit="1" topLeftCell="A2" activePane="bottomLeft" state="frozen"/>
      <selection/>
      <selection pane="bottomLeft" activeCell="E27" sqref="E27"/>
    </sheetView>
  </sheetViews>
  <sheetFormatPr defaultColWidth="8.85185185185185" defaultRowHeight="15" customHeight="1"/>
  <cols>
    <col min="1" max="8" width="28.5740740740741" customWidth="1"/>
    <col min="9" max="23" width="14.287037037037" customWidth="1"/>
  </cols>
  <sheetData>
    <row r="1" customHeight="1" spans="1:2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ht="45" customHeight="1" spans="1:23">
      <c r="A2" s="3" t="s">
        <v>224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8.75" customHeight="1" spans="1:23">
      <c r="A3" s="4" t="str">
        <f>"单位名称："&amp;"中国共产党通海县委员会统一战线工作部"</f>
        <v>单位名称：中国共产党通海县委员会统一战线工作部</v>
      </c>
      <c r="B3" s="4"/>
      <c r="C3" s="4"/>
      <c r="D3" s="4"/>
      <c r="E3" s="4"/>
      <c r="F3" s="4"/>
      <c r="G3" s="4"/>
      <c r="H3" s="4"/>
      <c r="I3" s="67"/>
      <c r="J3" s="67"/>
      <c r="K3" s="67"/>
      <c r="L3" s="67"/>
      <c r="M3" s="67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2" t="s">
        <v>225</v>
      </c>
      <c r="B4" s="12" t="s">
        <v>143</v>
      </c>
      <c r="C4" s="12" t="s">
        <v>144</v>
      </c>
      <c r="D4" s="12" t="s">
        <v>142</v>
      </c>
      <c r="E4" s="12" t="s">
        <v>145</v>
      </c>
      <c r="F4" s="12" t="s">
        <v>146</v>
      </c>
      <c r="G4" s="12" t="s">
        <v>147</v>
      </c>
      <c r="H4" s="12" t="s">
        <v>148</v>
      </c>
      <c r="I4" s="42" t="s">
        <v>29</v>
      </c>
      <c r="J4" s="42" t="s">
        <v>226</v>
      </c>
      <c r="K4" s="12"/>
      <c r="L4" s="12"/>
      <c r="M4" s="12"/>
      <c r="N4" s="12" t="s">
        <v>150</v>
      </c>
      <c r="O4" s="12"/>
      <c r="P4" s="12"/>
      <c r="Q4" s="12" t="s">
        <v>35</v>
      </c>
      <c r="R4" s="12" t="s">
        <v>36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2" t="s">
        <v>151</v>
      </c>
      <c r="J5" s="42" t="s">
        <v>152</v>
      </c>
      <c r="K5" s="12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31</v>
      </c>
      <c r="S5" s="12" t="s">
        <v>37</v>
      </c>
      <c r="T5" s="12" t="s">
        <v>38</v>
      </c>
      <c r="U5" s="12" t="s">
        <v>39</v>
      </c>
      <c r="V5" s="12" t="s">
        <v>40</v>
      </c>
      <c r="W5" s="12" t="s">
        <v>41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2"/>
      <c r="J6" s="42" t="s">
        <v>32</v>
      </c>
      <c r="K6" s="12"/>
      <c r="L6" s="12" t="s">
        <v>33</v>
      </c>
      <c r="M6" s="12" t="s">
        <v>34</v>
      </c>
      <c r="N6" s="12" t="s">
        <v>32</v>
      </c>
      <c r="O6" s="12" t="s">
        <v>33</v>
      </c>
      <c r="P6" s="12" t="s">
        <v>34</v>
      </c>
      <c r="Q6" s="12"/>
      <c r="R6" s="12" t="s">
        <v>31</v>
      </c>
      <c r="S6" s="12" t="s">
        <v>37</v>
      </c>
      <c r="T6" s="12" t="s">
        <v>38</v>
      </c>
      <c r="U6" s="12" t="s">
        <v>39</v>
      </c>
      <c r="V6" s="12" t="s">
        <v>40</v>
      </c>
      <c r="W6" s="12" t="s">
        <v>41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2"/>
      <c r="J7" s="42" t="s">
        <v>31</v>
      </c>
      <c r="K7" s="12" t="s">
        <v>227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42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228</v>
      </c>
      <c r="D9" s="8"/>
      <c r="E9" s="8"/>
      <c r="F9" s="8"/>
      <c r="G9" s="8"/>
      <c r="H9" s="8"/>
      <c r="I9" s="10">
        <v>1100</v>
      </c>
      <c r="J9" s="10"/>
      <c r="K9" s="10"/>
      <c r="L9" s="10">
        <v>1100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229</v>
      </c>
      <c r="B10" s="8" t="s">
        <v>230</v>
      </c>
      <c r="C10" s="9" t="s">
        <v>228</v>
      </c>
      <c r="D10" s="8" t="s">
        <v>52</v>
      </c>
      <c r="E10" s="8" t="s">
        <v>105</v>
      </c>
      <c r="F10" s="8" t="s">
        <v>106</v>
      </c>
      <c r="G10" s="8" t="s">
        <v>231</v>
      </c>
      <c r="H10" s="8" t="s">
        <v>232</v>
      </c>
      <c r="I10" s="10">
        <v>1100</v>
      </c>
      <c r="J10" s="10"/>
      <c r="K10" s="10"/>
      <c r="L10" s="10">
        <v>1100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233</v>
      </c>
      <c r="D11" s="22"/>
      <c r="E11" s="22"/>
      <c r="F11" s="22"/>
      <c r="G11" s="22"/>
      <c r="H11" s="22"/>
      <c r="I11" s="10">
        <v>5</v>
      </c>
      <c r="J11" s="10">
        <v>5</v>
      </c>
      <c r="K11" s="10">
        <v>5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229</v>
      </c>
      <c r="B12" s="8" t="s">
        <v>234</v>
      </c>
      <c r="C12" s="9" t="s">
        <v>233</v>
      </c>
      <c r="D12" s="8" t="s">
        <v>52</v>
      </c>
      <c r="E12" s="8" t="s">
        <v>71</v>
      </c>
      <c r="F12" s="8" t="s">
        <v>72</v>
      </c>
      <c r="G12" s="8" t="s">
        <v>231</v>
      </c>
      <c r="H12" s="8" t="s">
        <v>232</v>
      </c>
      <c r="I12" s="10">
        <v>5</v>
      </c>
      <c r="J12" s="10">
        <v>5</v>
      </c>
      <c r="K12" s="10">
        <v>5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22"/>
      <c r="B13" s="22"/>
      <c r="C13" s="9" t="s">
        <v>235</v>
      </c>
      <c r="D13" s="22"/>
      <c r="E13" s="22"/>
      <c r="F13" s="22"/>
      <c r="G13" s="22"/>
      <c r="H13" s="22"/>
      <c r="I13" s="10">
        <v>200</v>
      </c>
      <c r="J13" s="10"/>
      <c r="K13" s="10"/>
      <c r="L13" s="10">
        <v>200</v>
      </c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236</v>
      </c>
      <c r="B14" s="8" t="s">
        <v>237</v>
      </c>
      <c r="C14" s="9" t="s">
        <v>235</v>
      </c>
      <c r="D14" s="8" t="s">
        <v>52</v>
      </c>
      <c r="E14" s="8" t="s">
        <v>105</v>
      </c>
      <c r="F14" s="8" t="s">
        <v>106</v>
      </c>
      <c r="G14" s="8" t="s">
        <v>200</v>
      </c>
      <c r="H14" s="8" t="s">
        <v>201</v>
      </c>
      <c r="I14" s="10">
        <v>200</v>
      </c>
      <c r="J14" s="10"/>
      <c r="K14" s="10"/>
      <c r="L14" s="10">
        <v>200</v>
      </c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22"/>
      <c r="B15" s="22"/>
      <c r="C15" s="9" t="s">
        <v>238</v>
      </c>
      <c r="D15" s="22"/>
      <c r="E15" s="22"/>
      <c r="F15" s="22"/>
      <c r="G15" s="22"/>
      <c r="H15" s="22"/>
      <c r="I15" s="10">
        <v>5</v>
      </c>
      <c r="J15" s="10">
        <v>5</v>
      </c>
      <c r="K15" s="10">
        <v>5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8" t="s">
        <v>229</v>
      </c>
      <c r="B16" s="8" t="s">
        <v>239</v>
      </c>
      <c r="C16" s="9" t="s">
        <v>238</v>
      </c>
      <c r="D16" s="8" t="s">
        <v>52</v>
      </c>
      <c r="E16" s="8" t="s">
        <v>75</v>
      </c>
      <c r="F16" s="8" t="s">
        <v>76</v>
      </c>
      <c r="G16" s="8" t="s">
        <v>231</v>
      </c>
      <c r="H16" s="8" t="s">
        <v>232</v>
      </c>
      <c r="I16" s="10">
        <v>5</v>
      </c>
      <c r="J16" s="10">
        <v>5</v>
      </c>
      <c r="K16" s="10">
        <v>5</v>
      </c>
      <c r="L16" s="10"/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18.75" customHeight="1" spans="1:23">
      <c r="A17" s="22"/>
      <c r="B17" s="22"/>
      <c r="C17" s="9" t="s">
        <v>240</v>
      </c>
      <c r="D17" s="22"/>
      <c r="E17" s="22"/>
      <c r="F17" s="22"/>
      <c r="G17" s="22"/>
      <c r="H17" s="22"/>
      <c r="I17" s="10">
        <v>40</v>
      </c>
      <c r="J17" s="10"/>
      <c r="K17" s="10"/>
      <c r="L17" s="10"/>
      <c r="M17" s="10"/>
      <c r="N17" s="10"/>
      <c r="O17" s="10"/>
      <c r="P17" s="22"/>
      <c r="Q17" s="10"/>
      <c r="R17" s="10">
        <v>40</v>
      </c>
      <c r="S17" s="10"/>
      <c r="T17" s="10"/>
      <c r="U17" s="10"/>
      <c r="V17" s="10"/>
      <c r="W17" s="10">
        <v>40</v>
      </c>
    </row>
    <row r="18" ht="18.75" customHeight="1" spans="1:23">
      <c r="A18" s="8" t="s">
        <v>229</v>
      </c>
      <c r="B18" s="8" t="s">
        <v>241</v>
      </c>
      <c r="C18" s="9" t="s">
        <v>240</v>
      </c>
      <c r="D18" s="8" t="s">
        <v>52</v>
      </c>
      <c r="E18" s="8" t="s">
        <v>71</v>
      </c>
      <c r="F18" s="8" t="s">
        <v>72</v>
      </c>
      <c r="G18" s="8" t="s">
        <v>231</v>
      </c>
      <c r="H18" s="8" t="s">
        <v>232</v>
      </c>
      <c r="I18" s="10">
        <v>40</v>
      </c>
      <c r="J18" s="10"/>
      <c r="K18" s="10"/>
      <c r="L18" s="10"/>
      <c r="M18" s="10"/>
      <c r="N18" s="10"/>
      <c r="O18" s="10"/>
      <c r="P18" s="22"/>
      <c r="Q18" s="10"/>
      <c r="R18" s="10">
        <v>40</v>
      </c>
      <c r="S18" s="10"/>
      <c r="T18" s="10"/>
      <c r="U18" s="10"/>
      <c r="V18" s="10"/>
      <c r="W18" s="10">
        <v>40</v>
      </c>
    </row>
    <row r="19" ht="18.75" customHeight="1" spans="1:23">
      <c r="A19" s="22"/>
      <c r="B19" s="22"/>
      <c r="C19" s="9" t="s">
        <v>242</v>
      </c>
      <c r="D19" s="22"/>
      <c r="E19" s="22"/>
      <c r="F19" s="22"/>
      <c r="G19" s="22"/>
      <c r="H19" s="22"/>
      <c r="I19" s="10">
        <v>1.1472</v>
      </c>
      <c r="J19" s="10">
        <v>1.1472</v>
      </c>
      <c r="K19" s="10">
        <v>1.1472</v>
      </c>
      <c r="L19" s="10"/>
      <c r="M19" s="10"/>
      <c r="N19" s="10"/>
      <c r="O19" s="10"/>
      <c r="P19" s="22"/>
      <c r="Q19" s="10"/>
      <c r="R19" s="10"/>
      <c r="S19" s="10"/>
      <c r="T19" s="10"/>
      <c r="U19" s="10"/>
      <c r="V19" s="10"/>
      <c r="W19" s="10"/>
    </row>
    <row r="20" ht="18.75" customHeight="1" spans="1:23">
      <c r="A20" s="8" t="s">
        <v>229</v>
      </c>
      <c r="B20" s="8" t="s">
        <v>243</v>
      </c>
      <c r="C20" s="9" t="s">
        <v>242</v>
      </c>
      <c r="D20" s="8" t="s">
        <v>52</v>
      </c>
      <c r="E20" s="8" t="s">
        <v>87</v>
      </c>
      <c r="F20" s="8" t="s">
        <v>88</v>
      </c>
      <c r="G20" s="8" t="s">
        <v>185</v>
      </c>
      <c r="H20" s="8" t="s">
        <v>186</v>
      </c>
      <c r="I20" s="10">
        <v>1.1472</v>
      </c>
      <c r="J20" s="10">
        <v>1.1472</v>
      </c>
      <c r="K20" s="10">
        <v>1.1472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18.75" customHeight="1" spans="1:23">
      <c r="A21" s="22"/>
      <c r="B21" s="22"/>
      <c r="C21" s="9" t="s">
        <v>244</v>
      </c>
      <c r="D21" s="22"/>
      <c r="E21" s="22"/>
      <c r="F21" s="22"/>
      <c r="G21" s="22"/>
      <c r="H21" s="22"/>
      <c r="I21" s="10">
        <v>500</v>
      </c>
      <c r="J21" s="10">
        <v>500</v>
      </c>
      <c r="K21" s="10">
        <v>500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18.75" customHeight="1" spans="1:23">
      <c r="A22" s="8" t="s">
        <v>229</v>
      </c>
      <c r="B22" s="8" t="s">
        <v>245</v>
      </c>
      <c r="C22" s="9" t="s">
        <v>244</v>
      </c>
      <c r="D22" s="8" t="s">
        <v>52</v>
      </c>
      <c r="E22" s="8" t="s">
        <v>73</v>
      </c>
      <c r="F22" s="8" t="s">
        <v>74</v>
      </c>
      <c r="G22" s="8" t="s">
        <v>231</v>
      </c>
      <c r="H22" s="8" t="s">
        <v>232</v>
      </c>
      <c r="I22" s="10">
        <v>500</v>
      </c>
      <c r="J22" s="10">
        <v>500</v>
      </c>
      <c r="K22" s="10">
        <v>500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18.75" customHeight="1" spans="1:23">
      <c r="A23" s="11" t="s">
        <v>29</v>
      </c>
      <c r="B23" s="11"/>
      <c r="C23" s="11"/>
      <c r="D23" s="11"/>
      <c r="E23" s="11"/>
      <c r="F23" s="11"/>
      <c r="G23" s="11"/>
      <c r="H23" s="11"/>
      <c r="I23" s="10">
        <v>1851.1472</v>
      </c>
      <c r="J23" s="10">
        <v>511.1472</v>
      </c>
      <c r="K23" s="10">
        <v>511.1472</v>
      </c>
      <c r="L23" s="10">
        <v>1300</v>
      </c>
      <c r="M23" s="10"/>
      <c r="N23" s="10"/>
      <c r="O23" s="10"/>
      <c r="P23" s="10"/>
      <c r="Q23" s="10"/>
      <c r="R23" s="10">
        <v>40</v>
      </c>
      <c r="S23" s="10"/>
      <c r="T23" s="10"/>
      <c r="U23" s="10"/>
      <c r="V23" s="10"/>
      <c r="W23" s="10">
        <v>40</v>
      </c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7"/>
  <sheetViews>
    <sheetView showZeros="0" workbookViewId="0">
      <pane ySplit="1" topLeftCell="A2" activePane="bottomLeft" state="frozen"/>
      <selection/>
      <selection pane="bottomLeft" activeCell="A2" sqref="A2:J2"/>
    </sheetView>
  </sheetViews>
  <sheetFormatPr defaultColWidth="8.85185185185185" defaultRowHeight="15" customHeight="1"/>
  <cols>
    <col min="1" max="1" width="44.4166666666667" customWidth="1"/>
    <col min="2" max="2" width="41.5462962962963" customWidth="1"/>
    <col min="3" max="4" width="13.8425925925926" customWidth="1"/>
    <col min="5" max="5" width="26.8425925925926" customWidth="1"/>
    <col min="6" max="8" width="10" customWidth="1"/>
    <col min="9" max="9" width="13.7037037037037" customWidth="1"/>
    <col min="10" max="10" width="27.9814814814815" customWidth="1"/>
  </cols>
  <sheetData>
    <row r="1" customHeight="1" spans="1:10">
      <c r="A1" s="19" t="s">
        <v>246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7" t="s">
        <v>247</v>
      </c>
      <c r="B2" s="27"/>
      <c r="C2" s="27"/>
      <c r="D2" s="27"/>
      <c r="E2" s="27"/>
      <c r="F2" s="27"/>
      <c r="G2" s="27"/>
      <c r="H2" s="27"/>
      <c r="I2" s="27"/>
      <c r="J2" s="27"/>
    </row>
    <row r="3" ht="20.25" customHeight="1" spans="1:10">
      <c r="A3" s="18" t="str">
        <f>"单位名称："&amp;"中国共产党通海县委员会统一战线工作部"</f>
        <v>单位名称：中国共产党通海县委员会统一战线工作部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248</v>
      </c>
      <c r="B4" s="29" t="s">
        <v>249</v>
      </c>
      <c r="C4" s="29" t="s">
        <v>250</v>
      </c>
      <c r="D4" s="29" t="s">
        <v>251</v>
      </c>
      <c r="E4" s="29" t="s">
        <v>252</v>
      </c>
      <c r="F4" s="29" t="s">
        <v>253</v>
      </c>
      <c r="G4" s="29" t="s">
        <v>254</v>
      </c>
      <c r="H4" s="29" t="s">
        <v>255</v>
      </c>
      <c r="I4" s="29" t="s">
        <v>256</v>
      </c>
      <c r="J4" s="29" t="s">
        <v>257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t="s">
        <v>52</v>
      </c>
      <c r="B7" s="22"/>
      <c r="C7" s="22"/>
      <c r="E7" s="31"/>
      <c r="F7" s="31"/>
      <c r="G7" s="31"/>
      <c r="H7" s="31"/>
      <c r="I7" s="31"/>
      <c r="J7" s="31"/>
    </row>
    <row r="8" ht="20.25" customHeight="1" spans="1:10">
      <c r="A8" s="63" t="s">
        <v>235</v>
      </c>
      <c r="B8" s="22" t="s">
        <v>258</v>
      </c>
      <c r="C8" s="23"/>
      <c r="D8" s="23"/>
      <c r="E8" s="31"/>
      <c r="F8" s="31"/>
      <c r="G8" s="31"/>
      <c r="H8" s="31"/>
      <c r="I8" s="31"/>
      <c r="J8" s="31"/>
    </row>
    <row r="9" ht="20.25" customHeight="1" spans="1:10">
      <c r="A9" s="22"/>
      <c r="B9" s="22"/>
      <c r="C9" s="22" t="s">
        <v>259</v>
      </c>
      <c r="D9" s="64" t="s">
        <v>260</v>
      </c>
      <c r="E9" s="65" t="s">
        <v>261</v>
      </c>
      <c r="F9" s="36" t="s">
        <v>262</v>
      </c>
      <c r="G9" s="23" t="s">
        <v>46</v>
      </c>
      <c r="H9" s="36" t="s">
        <v>263</v>
      </c>
      <c r="I9" s="36" t="s">
        <v>264</v>
      </c>
      <c r="J9" s="65" t="s">
        <v>265</v>
      </c>
    </row>
    <row r="10" ht="20.25" customHeight="1" spans="1:10">
      <c r="A10" s="22"/>
      <c r="B10" s="22"/>
      <c r="C10" s="22" t="s">
        <v>259</v>
      </c>
      <c r="D10" s="64" t="s">
        <v>260</v>
      </c>
      <c r="E10" s="65" t="s">
        <v>266</v>
      </c>
      <c r="F10" s="36" t="s">
        <v>262</v>
      </c>
      <c r="G10" s="23" t="s">
        <v>66</v>
      </c>
      <c r="H10" s="36" t="s">
        <v>267</v>
      </c>
      <c r="I10" s="36" t="s">
        <v>264</v>
      </c>
      <c r="J10" s="65" t="s">
        <v>268</v>
      </c>
    </row>
    <row r="11" ht="20.25" customHeight="1" spans="1:10">
      <c r="A11" s="22"/>
      <c r="B11" s="22"/>
      <c r="C11" s="22" t="s">
        <v>259</v>
      </c>
      <c r="D11" s="64" t="s">
        <v>260</v>
      </c>
      <c r="E11" s="65" t="s">
        <v>269</v>
      </c>
      <c r="F11" s="36" t="s">
        <v>262</v>
      </c>
      <c r="G11" s="23" t="s">
        <v>270</v>
      </c>
      <c r="H11" s="36" t="s">
        <v>263</v>
      </c>
      <c r="I11" s="36" t="s">
        <v>264</v>
      </c>
      <c r="J11" s="65" t="s">
        <v>271</v>
      </c>
    </row>
    <row r="12" ht="20.25" customHeight="1" spans="1:10">
      <c r="A12" s="22"/>
      <c r="B12" s="22"/>
      <c r="C12" s="22" t="s">
        <v>272</v>
      </c>
      <c r="D12" s="64" t="s">
        <v>273</v>
      </c>
      <c r="E12" s="65" t="s">
        <v>274</v>
      </c>
      <c r="F12" s="36" t="s">
        <v>262</v>
      </c>
      <c r="G12" s="23" t="s">
        <v>275</v>
      </c>
      <c r="H12" s="36" t="s">
        <v>276</v>
      </c>
      <c r="I12" s="36" t="s">
        <v>264</v>
      </c>
      <c r="J12" s="65" t="s">
        <v>277</v>
      </c>
    </row>
    <row r="13" ht="20.25" customHeight="1" spans="1:10">
      <c r="A13" s="22"/>
      <c r="B13" s="22"/>
      <c r="C13" s="22" t="s">
        <v>278</v>
      </c>
      <c r="D13" s="64" t="s">
        <v>279</v>
      </c>
      <c r="E13" s="65" t="s">
        <v>280</v>
      </c>
      <c r="F13" s="36" t="s">
        <v>281</v>
      </c>
      <c r="G13" s="23" t="s">
        <v>275</v>
      </c>
      <c r="H13" s="36" t="s">
        <v>276</v>
      </c>
      <c r="I13" s="36" t="s">
        <v>282</v>
      </c>
      <c r="J13" s="65" t="s">
        <v>283</v>
      </c>
    </row>
    <row r="14" ht="20.25" customHeight="1" spans="1:10">
      <c r="A14" s="63" t="s">
        <v>242</v>
      </c>
      <c r="B14" s="22" t="s">
        <v>284</v>
      </c>
      <c r="C14" s="22"/>
      <c r="D14" s="22"/>
      <c r="E14" s="22"/>
      <c r="F14" s="22"/>
      <c r="G14" s="22"/>
      <c r="H14" s="22"/>
      <c r="I14" s="22"/>
      <c r="J14" s="22"/>
    </row>
    <row r="15" ht="20.25" customHeight="1" spans="1:10">
      <c r="A15" s="22"/>
      <c r="B15" s="22"/>
      <c r="C15" s="22" t="s">
        <v>259</v>
      </c>
      <c r="D15" s="64" t="s">
        <v>260</v>
      </c>
      <c r="E15" s="65" t="s">
        <v>285</v>
      </c>
      <c r="F15" s="36" t="s">
        <v>262</v>
      </c>
      <c r="G15" s="23" t="s">
        <v>270</v>
      </c>
      <c r="H15" s="36" t="s">
        <v>286</v>
      </c>
      <c r="I15" s="36" t="s">
        <v>264</v>
      </c>
      <c r="J15" s="65" t="s">
        <v>287</v>
      </c>
    </row>
    <row r="16" ht="20.25" customHeight="1" spans="1:10">
      <c r="A16" s="22"/>
      <c r="B16" s="22"/>
      <c r="C16" s="22" t="s">
        <v>259</v>
      </c>
      <c r="D16" s="64" t="s">
        <v>288</v>
      </c>
      <c r="E16" s="65" t="s">
        <v>289</v>
      </c>
      <c r="F16" s="36" t="s">
        <v>281</v>
      </c>
      <c r="G16" s="23" t="s">
        <v>290</v>
      </c>
      <c r="H16" s="36" t="s">
        <v>276</v>
      </c>
      <c r="I16" s="36" t="s">
        <v>264</v>
      </c>
      <c r="J16" s="65" t="s">
        <v>291</v>
      </c>
    </row>
    <row r="17" ht="20.25" customHeight="1" spans="1:10">
      <c r="A17" s="22"/>
      <c r="B17" s="22"/>
      <c r="C17" s="22" t="s">
        <v>259</v>
      </c>
      <c r="D17" s="64" t="s">
        <v>292</v>
      </c>
      <c r="E17" s="65" t="s">
        <v>293</v>
      </c>
      <c r="F17" s="36" t="s">
        <v>281</v>
      </c>
      <c r="G17" s="23" t="s">
        <v>294</v>
      </c>
      <c r="H17" s="36" t="s">
        <v>276</v>
      </c>
      <c r="I17" s="36" t="s">
        <v>282</v>
      </c>
      <c r="J17" s="65" t="s">
        <v>295</v>
      </c>
    </row>
    <row r="18" ht="20.25" customHeight="1" spans="1:10">
      <c r="A18" s="22"/>
      <c r="B18" s="22"/>
      <c r="C18" s="22" t="s">
        <v>272</v>
      </c>
      <c r="D18" s="64" t="s">
        <v>273</v>
      </c>
      <c r="E18" s="65" t="s">
        <v>296</v>
      </c>
      <c r="F18" s="36" t="s">
        <v>281</v>
      </c>
      <c r="G18" s="23" t="s">
        <v>275</v>
      </c>
      <c r="H18" s="36" t="s">
        <v>276</v>
      </c>
      <c r="I18" s="36" t="s">
        <v>282</v>
      </c>
      <c r="J18" s="65" t="s">
        <v>297</v>
      </c>
    </row>
    <row r="19" ht="20.25" customHeight="1" spans="1:10">
      <c r="A19" s="22"/>
      <c r="B19" s="22"/>
      <c r="C19" s="22" t="s">
        <v>278</v>
      </c>
      <c r="D19" s="64" t="s">
        <v>279</v>
      </c>
      <c r="E19" s="65" t="s">
        <v>298</v>
      </c>
      <c r="F19" s="36" t="s">
        <v>281</v>
      </c>
      <c r="G19" s="23" t="s">
        <v>294</v>
      </c>
      <c r="H19" s="36" t="s">
        <v>276</v>
      </c>
      <c r="I19" s="36" t="s">
        <v>282</v>
      </c>
      <c r="J19" s="65" t="s">
        <v>299</v>
      </c>
    </row>
    <row r="20" ht="20.25" customHeight="1" spans="1:10">
      <c r="A20" s="63" t="s">
        <v>238</v>
      </c>
      <c r="B20" s="22" t="s">
        <v>300</v>
      </c>
      <c r="C20" s="22"/>
      <c r="D20" s="22"/>
      <c r="E20" s="22"/>
      <c r="F20" s="22"/>
      <c r="G20" s="22"/>
      <c r="H20" s="22"/>
      <c r="I20" s="22"/>
      <c r="J20" s="22"/>
    </row>
    <row r="21" ht="20.25" customHeight="1" spans="1:10">
      <c r="A21" s="22"/>
      <c r="B21" s="22"/>
      <c r="C21" s="22" t="s">
        <v>259</v>
      </c>
      <c r="D21" s="64" t="s">
        <v>260</v>
      </c>
      <c r="E21" s="65" t="s">
        <v>301</v>
      </c>
      <c r="F21" s="36" t="s">
        <v>262</v>
      </c>
      <c r="G21" s="23" t="s">
        <v>302</v>
      </c>
      <c r="H21" s="36" t="s">
        <v>303</v>
      </c>
      <c r="I21" s="36" t="s">
        <v>264</v>
      </c>
      <c r="J21" s="65" t="s">
        <v>301</v>
      </c>
    </row>
    <row r="22" ht="20.25" customHeight="1" spans="1:10">
      <c r="A22" s="22"/>
      <c r="B22" s="22"/>
      <c r="C22" s="22" t="s">
        <v>259</v>
      </c>
      <c r="D22" s="64" t="s">
        <v>288</v>
      </c>
      <c r="E22" s="65" t="s">
        <v>304</v>
      </c>
      <c r="F22" s="36" t="s">
        <v>262</v>
      </c>
      <c r="G22" s="23" t="s">
        <v>305</v>
      </c>
      <c r="H22" s="36" t="s">
        <v>306</v>
      </c>
      <c r="I22" s="36" t="s">
        <v>264</v>
      </c>
      <c r="J22" s="65" t="s">
        <v>301</v>
      </c>
    </row>
    <row r="23" ht="20.25" customHeight="1" spans="1:10">
      <c r="A23" s="22"/>
      <c r="B23" s="22"/>
      <c r="C23" s="22" t="s">
        <v>272</v>
      </c>
      <c r="D23" s="64" t="s">
        <v>307</v>
      </c>
      <c r="E23" s="65" t="s">
        <v>308</v>
      </c>
      <c r="F23" s="36" t="s">
        <v>262</v>
      </c>
      <c r="G23" s="23" t="s">
        <v>309</v>
      </c>
      <c r="H23" s="36" t="s">
        <v>276</v>
      </c>
      <c r="I23" s="36" t="s">
        <v>282</v>
      </c>
      <c r="J23" s="65" t="s">
        <v>304</v>
      </c>
    </row>
    <row r="24" ht="20.25" customHeight="1" spans="1:10">
      <c r="A24" s="22"/>
      <c r="B24" s="22"/>
      <c r="C24" s="22" t="s">
        <v>272</v>
      </c>
      <c r="D24" s="64" t="s">
        <v>310</v>
      </c>
      <c r="E24" s="65" t="s">
        <v>311</v>
      </c>
      <c r="F24" s="36" t="s">
        <v>281</v>
      </c>
      <c r="G24" s="23" t="s">
        <v>275</v>
      </c>
      <c r="H24" s="36" t="s">
        <v>276</v>
      </c>
      <c r="I24" s="36" t="s">
        <v>282</v>
      </c>
      <c r="J24" s="65" t="s">
        <v>304</v>
      </c>
    </row>
    <row r="25" ht="20.25" customHeight="1" spans="1:10">
      <c r="A25" s="22"/>
      <c r="B25" s="22"/>
      <c r="C25" s="22" t="s">
        <v>278</v>
      </c>
      <c r="D25" s="64" t="s">
        <v>279</v>
      </c>
      <c r="E25" s="65" t="s">
        <v>312</v>
      </c>
      <c r="F25" s="36" t="s">
        <v>281</v>
      </c>
      <c r="G25" s="23" t="s">
        <v>275</v>
      </c>
      <c r="H25" s="36" t="s">
        <v>276</v>
      </c>
      <c r="I25" s="36" t="s">
        <v>282</v>
      </c>
      <c r="J25" s="65" t="s">
        <v>304</v>
      </c>
    </row>
    <row r="26" ht="20.25" customHeight="1" spans="1:10">
      <c r="A26" s="63" t="s">
        <v>233</v>
      </c>
      <c r="B26" s="22" t="s">
        <v>313</v>
      </c>
      <c r="C26" s="22"/>
      <c r="D26" s="22"/>
      <c r="E26" s="22"/>
      <c r="F26" s="22"/>
      <c r="G26" s="22"/>
      <c r="H26" s="22"/>
      <c r="I26" s="22"/>
      <c r="J26" s="22"/>
    </row>
    <row r="27" ht="20.25" customHeight="1" spans="1:10">
      <c r="A27" s="22"/>
      <c r="B27" s="22"/>
      <c r="C27" s="22" t="s">
        <v>259</v>
      </c>
      <c r="D27" s="64" t="s">
        <v>260</v>
      </c>
      <c r="E27" s="65" t="s">
        <v>314</v>
      </c>
      <c r="F27" s="36" t="s">
        <v>262</v>
      </c>
      <c r="G27" s="23" t="s">
        <v>46</v>
      </c>
      <c r="H27" s="36" t="s">
        <v>263</v>
      </c>
      <c r="I27" s="36" t="s">
        <v>264</v>
      </c>
      <c r="J27" s="65" t="s">
        <v>315</v>
      </c>
    </row>
    <row r="28" ht="20.25" customHeight="1" spans="1:10">
      <c r="A28" s="22"/>
      <c r="B28" s="22"/>
      <c r="C28" s="22" t="s">
        <v>259</v>
      </c>
      <c r="D28" s="64" t="s">
        <v>260</v>
      </c>
      <c r="E28" s="65" t="s">
        <v>316</v>
      </c>
      <c r="F28" s="36" t="s">
        <v>262</v>
      </c>
      <c r="G28" s="23" t="s">
        <v>317</v>
      </c>
      <c r="H28" s="36" t="s">
        <v>306</v>
      </c>
      <c r="I28" s="36" t="s">
        <v>264</v>
      </c>
      <c r="J28" s="65" t="s">
        <v>318</v>
      </c>
    </row>
    <row r="29" ht="20.25" customHeight="1" spans="1:10">
      <c r="A29" s="22"/>
      <c r="B29" s="22"/>
      <c r="C29" s="22" t="s">
        <v>259</v>
      </c>
      <c r="D29" s="64" t="s">
        <v>288</v>
      </c>
      <c r="E29" s="65" t="s">
        <v>319</v>
      </c>
      <c r="F29" s="36" t="s">
        <v>262</v>
      </c>
      <c r="G29" s="23" t="s">
        <v>290</v>
      </c>
      <c r="H29" s="36" t="s">
        <v>276</v>
      </c>
      <c r="I29" s="36" t="s">
        <v>264</v>
      </c>
      <c r="J29" s="65" t="s">
        <v>320</v>
      </c>
    </row>
    <row r="30" ht="20.25" customHeight="1" spans="1:10">
      <c r="A30" s="22"/>
      <c r="B30" s="22"/>
      <c r="C30" s="22" t="s">
        <v>272</v>
      </c>
      <c r="D30" s="64" t="s">
        <v>273</v>
      </c>
      <c r="E30" s="65" t="s">
        <v>321</v>
      </c>
      <c r="F30" s="36" t="s">
        <v>262</v>
      </c>
      <c r="G30" s="23" t="s">
        <v>322</v>
      </c>
      <c r="H30" s="36" t="s">
        <v>276</v>
      </c>
      <c r="I30" s="36" t="s">
        <v>264</v>
      </c>
      <c r="J30" s="65" t="s">
        <v>323</v>
      </c>
    </row>
    <row r="31" ht="20.25" customHeight="1" spans="1:10">
      <c r="A31" s="22"/>
      <c r="B31" s="22"/>
      <c r="C31" s="22" t="s">
        <v>278</v>
      </c>
      <c r="D31" s="64" t="s">
        <v>279</v>
      </c>
      <c r="E31" s="65" t="s">
        <v>324</v>
      </c>
      <c r="F31" s="36" t="s">
        <v>281</v>
      </c>
      <c r="G31" s="23" t="s">
        <v>294</v>
      </c>
      <c r="H31" s="36" t="s">
        <v>276</v>
      </c>
      <c r="I31" s="36" t="s">
        <v>264</v>
      </c>
      <c r="J31" s="65" t="s">
        <v>325</v>
      </c>
    </row>
    <row r="32" ht="20.25" customHeight="1" spans="1:10">
      <c r="A32" s="63" t="s">
        <v>240</v>
      </c>
      <c r="B32" s="22" t="s">
        <v>326</v>
      </c>
      <c r="C32" s="22"/>
      <c r="D32" s="22"/>
      <c r="E32" s="22"/>
      <c r="F32" s="22"/>
      <c r="G32" s="22"/>
      <c r="H32" s="22"/>
      <c r="I32" s="22"/>
      <c r="J32" s="22"/>
    </row>
    <row r="33" ht="20.25" customHeight="1" spans="1:10">
      <c r="A33" s="22"/>
      <c r="B33" s="22"/>
      <c r="C33" s="22" t="s">
        <v>259</v>
      </c>
      <c r="D33" s="64" t="s">
        <v>260</v>
      </c>
      <c r="E33" s="65" t="s">
        <v>327</v>
      </c>
      <c r="F33" s="36" t="s">
        <v>262</v>
      </c>
      <c r="G33" s="23" t="s">
        <v>46</v>
      </c>
      <c r="H33" s="36" t="s">
        <v>263</v>
      </c>
      <c r="I33" s="36" t="s">
        <v>264</v>
      </c>
      <c r="J33" s="65" t="s">
        <v>328</v>
      </c>
    </row>
    <row r="34" ht="20.25" customHeight="1" spans="1:10">
      <c r="A34" s="22"/>
      <c r="B34" s="22"/>
      <c r="C34" s="22" t="s">
        <v>259</v>
      </c>
      <c r="D34" s="64" t="s">
        <v>260</v>
      </c>
      <c r="E34" s="65" t="s">
        <v>329</v>
      </c>
      <c r="F34" s="36" t="s">
        <v>262</v>
      </c>
      <c r="G34" s="23" t="s">
        <v>50</v>
      </c>
      <c r="H34" s="36" t="s">
        <v>263</v>
      </c>
      <c r="I34" s="36" t="s">
        <v>264</v>
      </c>
      <c r="J34" s="65" t="s">
        <v>328</v>
      </c>
    </row>
    <row r="35" ht="20.25" customHeight="1" spans="1:10">
      <c r="A35" s="22"/>
      <c r="B35" s="22"/>
      <c r="C35" s="22" t="s">
        <v>272</v>
      </c>
      <c r="D35" s="64" t="s">
        <v>307</v>
      </c>
      <c r="E35" s="65" t="s">
        <v>330</v>
      </c>
      <c r="F35" s="36" t="s">
        <v>262</v>
      </c>
      <c r="G35" s="23" t="s">
        <v>322</v>
      </c>
      <c r="H35" s="36" t="s">
        <v>276</v>
      </c>
      <c r="I35" s="36" t="s">
        <v>282</v>
      </c>
      <c r="J35" s="65" t="s">
        <v>328</v>
      </c>
    </row>
    <row r="36" ht="20.25" customHeight="1" spans="1:10">
      <c r="A36" s="22"/>
      <c r="B36" s="22"/>
      <c r="C36" s="22" t="s">
        <v>272</v>
      </c>
      <c r="D36" s="64" t="s">
        <v>273</v>
      </c>
      <c r="E36" s="65" t="s">
        <v>331</v>
      </c>
      <c r="F36" s="36" t="s">
        <v>262</v>
      </c>
      <c r="G36" s="23" t="s">
        <v>275</v>
      </c>
      <c r="H36" s="36" t="s">
        <v>276</v>
      </c>
      <c r="I36" s="36" t="s">
        <v>282</v>
      </c>
      <c r="J36" s="65" t="s">
        <v>328</v>
      </c>
    </row>
    <row r="37" ht="20.25" customHeight="1" spans="1:10">
      <c r="A37" s="22"/>
      <c r="B37" s="22"/>
      <c r="C37" s="22" t="s">
        <v>278</v>
      </c>
      <c r="D37" s="64" t="s">
        <v>279</v>
      </c>
      <c r="E37" s="65" t="s">
        <v>332</v>
      </c>
      <c r="F37" s="36" t="s">
        <v>281</v>
      </c>
      <c r="G37" s="23" t="s">
        <v>275</v>
      </c>
      <c r="H37" s="36" t="s">
        <v>276</v>
      </c>
      <c r="I37" s="36" t="s">
        <v>282</v>
      </c>
      <c r="J37" s="65" t="s">
        <v>328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topLeftCell="B1" workbookViewId="0">
      <selection activeCell="J1" sqref="J1"/>
    </sheetView>
  </sheetViews>
  <sheetFormatPr defaultColWidth="8" defaultRowHeight="12" customHeight="1" outlineLevelRow="5"/>
  <cols>
    <col min="1" max="2" width="52" style="49" customWidth="1"/>
    <col min="3" max="4" width="16.6296296296296" style="49" customWidth="1"/>
    <col min="5" max="5" width="41.25" style="49" customWidth="1"/>
    <col min="6" max="6" width="9" style="50" customWidth="1"/>
    <col min="7" max="7" width="14.1296296296296" style="49" customWidth="1"/>
    <col min="8" max="8" width="9" style="50" customWidth="1"/>
    <col min="9" max="9" width="14.1296296296296" style="50" customWidth="1"/>
    <col min="10" max="10" width="39.75" style="51" customWidth="1"/>
    <col min="11" max="16384" width="8" style="51" customWidth="1"/>
  </cols>
  <sheetData>
    <row r="1" ht="15.75" customHeight="1" spans="10:10">
      <c r="J1" s="61" t="s">
        <v>333</v>
      </c>
    </row>
    <row r="2" s="47" customFormat="1" ht="81.75" customHeight="1" spans="1:10">
      <c r="A2" s="52" t="s">
        <v>334</v>
      </c>
      <c r="B2" s="53"/>
      <c r="C2" s="53"/>
      <c r="D2" s="53"/>
      <c r="E2" s="53"/>
      <c r="F2" s="54"/>
      <c r="G2" s="53"/>
      <c r="H2" s="54"/>
      <c r="I2" s="54"/>
      <c r="J2" s="54"/>
    </row>
    <row r="3" s="48" customFormat="1" ht="15.75" customHeight="1" spans="1:10">
      <c r="A3" s="55" t="s">
        <v>335</v>
      </c>
      <c r="B3" s="56"/>
      <c r="C3" s="56"/>
      <c r="D3" s="56"/>
      <c r="E3" s="56"/>
      <c r="F3" s="57"/>
      <c r="G3" s="56"/>
      <c r="H3" s="57"/>
      <c r="I3" s="57"/>
      <c r="J3" s="57"/>
    </row>
    <row r="4" ht="60" customHeight="1" spans="1:10">
      <c r="A4" s="58" t="s">
        <v>248</v>
      </c>
      <c r="B4" s="58" t="s">
        <v>249</v>
      </c>
      <c r="C4" s="58" t="s">
        <v>250</v>
      </c>
      <c r="D4" s="58" t="s">
        <v>251</v>
      </c>
      <c r="E4" s="58" t="s">
        <v>252</v>
      </c>
      <c r="F4" s="59" t="s">
        <v>253</v>
      </c>
      <c r="G4" s="58" t="s">
        <v>254</v>
      </c>
      <c r="H4" s="59" t="s">
        <v>255</v>
      </c>
      <c r="I4" s="59" t="s">
        <v>256</v>
      </c>
      <c r="J4" s="62" t="s">
        <v>257</v>
      </c>
    </row>
    <row r="5" ht="15" customHeight="1" spans="1:10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customHeight="1" spans="1:1">
      <c r="A6" s="49" t="s">
        <v>336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2" sqref="A2:F2"/>
    </sheetView>
  </sheetViews>
  <sheetFormatPr defaultColWidth="8.85185185185185" defaultRowHeight="15" customHeight="1" outlineLevelCol="5"/>
  <cols>
    <col min="1" max="1" width="28.5740740740741" customWidth="1"/>
    <col min="2" max="2" width="17.1388888888889" customWidth="1"/>
    <col min="3" max="3" width="28.5740740740741" customWidth="1"/>
    <col min="4" max="6" width="21.4259259259259" customWidth="1"/>
  </cols>
  <sheetData>
    <row r="1" ht="18.75" customHeight="1" spans="1:6">
      <c r="A1" s="1"/>
      <c r="B1" s="1"/>
      <c r="C1" s="1"/>
      <c r="D1" s="1"/>
      <c r="E1" s="1"/>
      <c r="F1" s="38" t="s">
        <v>337</v>
      </c>
    </row>
    <row r="2" ht="37.5" customHeight="1" spans="1:6">
      <c r="A2" s="3" t="s">
        <v>338</v>
      </c>
      <c r="B2" s="3"/>
      <c r="C2" s="3"/>
      <c r="D2" s="3"/>
      <c r="E2" s="3"/>
      <c r="F2" s="3"/>
    </row>
    <row r="3" ht="18.75" customHeight="1" spans="1:6">
      <c r="A3" s="39" t="str">
        <f>"单位名称："&amp;"中国共产党通海县委员会统一战线工作部"</f>
        <v>单位名称：中国共产党通海县委员会统一战线工作部</v>
      </c>
      <c r="B3" s="39"/>
      <c r="C3" s="39"/>
      <c r="D3" s="40"/>
      <c r="E3" s="40"/>
      <c r="F3" s="41" t="s">
        <v>26</v>
      </c>
    </row>
    <row r="4" ht="18.75" customHeight="1" spans="1:6">
      <c r="A4" s="12" t="s">
        <v>339</v>
      </c>
      <c r="B4" s="12" t="s">
        <v>56</v>
      </c>
      <c r="C4" s="12" t="s">
        <v>57</v>
      </c>
      <c r="D4" s="42" t="s">
        <v>340</v>
      </c>
      <c r="E4" s="42"/>
      <c r="F4" s="42"/>
    </row>
    <row r="5" ht="18.75" customHeight="1" spans="1:6">
      <c r="A5" s="12" t="s">
        <v>56</v>
      </c>
      <c r="B5" s="12" t="s">
        <v>56</v>
      </c>
      <c r="C5" s="12" t="s">
        <v>57</v>
      </c>
      <c r="D5" s="42" t="s">
        <v>31</v>
      </c>
      <c r="E5" s="42" t="s">
        <v>59</v>
      </c>
      <c r="F5" s="42" t="s">
        <v>60</v>
      </c>
    </row>
    <row r="6" ht="18.75" customHeight="1" spans="1:6">
      <c r="A6" s="13" t="s">
        <v>42</v>
      </c>
      <c r="B6" s="13"/>
      <c r="C6" s="13" t="s">
        <v>43</v>
      </c>
      <c r="D6" s="13" t="s">
        <v>45</v>
      </c>
      <c r="E6" s="13" t="s">
        <v>46</v>
      </c>
      <c r="F6" s="13" t="s">
        <v>47</v>
      </c>
    </row>
    <row r="7" ht="20.25" customHeight="1" spans="1:6">
      <c r="A7" s="15" t="s">
        <v>52</v>
      </c>
      <c r="B7" s="15"/>
      <c r="C7" s="15"/>
      <c r="D7" s="16">
        <v>1300</v>
      </c>
      <c r="E7" s="16"/>
      <c r="F7" s="16">
        <v>1300</v>
      </c>
    </row>
    <row r="8" ht="20.25" customHeight="1" spans="1:6">
      <c r="A8" s="43" t="s">
        <v>52</v>
      </c>
      <c r="B8" s="15" t="s">
        <v>101</v>
      </c>
      <c r="C8" s="15" t="s">
        <v>102</v>
      </c>
      <c r="D8" s="16">
        <v>1300</v>
      </c>
      <c r="E8" s="16"/>
      <c r="F8" s="16">
        <v>1300</v>
      </c>
    </row>
    <row r="9" ht="20.25" customHeight="1" spans="1:6">
      <c r="A9" s="43" t="s">
        <v>52</v>
      </c>
      <c r="B9" s="43" t="s">
        <v>103</v>
      </c>
      <c r="C9" s="43" t="s">
        <v>104</v>
      </c>
      <c r="D9" s="16">
        <v>1300</v>
      </c>
      <c r="E9" s="16"/>
      <c r="F9" s="16">
        <v>1300</v>
      </c>
    </row>
    <row r="10" ht="20.25" customHeight="1" spans="1:6">
      <c r="A10" s="43" t="s">
        <v>52</v>
      </c>
      <c r="B10" s="44" t="s">
        <v>105</v>
      </c>
      <c r="C10" s="44" t="s">
        <v>106</v>
      </c>
      <c r="D10" s="16">
        <v>1300</v>
      </c>
      <c r="E10" s="16"/>
      <c r="F10" s="16">
        <v>1300</v>
      </c>
    </row>
    <row r="11" ht="20.25" customHeight="1" spans="1:6">
      <c r="A11" s="45" t="s">
        <v>113</v>
      </c>
      <c r="B11" s="45"/>
      <c r="C11" s="45"/>
      <c r="D11" s="46">
        <v>1300</v>
      </c>
      <c r="E11" s="46"/>
      <c r="F11" s="46">
        <v>1300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A2" sqref="A2:Q2"/>
    </sheetView>
  </sheetViews>
  <sheetFormatPr defaultColWidth="8.85185185185185" defaultRowHeight="15" customHeight="1"/>
  <cols>
    <col min="1" max="1" width="32.9907407407407" customWidth="1"/>
    <col min="2" max="2" width="31.287037037037" customWidth="1"/>
    <col min="3" max="3" width="31.4166666666667" customWidth="1"/>
    <col min="4" max="4" width="11.4166666666667" customWidth="1"/>
    <col min="5" max="7" width="16.287037037037" customWidth="1"/>
    <col min="8" max="11" width="16.4166666666667" customWidth="1"/>
    <col min="12" max="17" width="16.287037037037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341</v>
      </c>
    </row>
    <row r="2" ht="45" customHeight="1" spans="1:17">
      <c r="A2" s="27" t="s">
        <v>342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0.25" customHeight="1" spans="1:17">
      <c r="A3" s="18" t="str">
        <f>"单位名称："&amp;"中国共产党通海县委员会统一战线工作部"</f>
        <v>单位名称：中国共产党通海县委员会统一战线工作部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26</v>
      </c>
    </row>
    <row r="4" ht="20.25" customHeight="1" spans="1:17">
      <c r="A4" s="21" t="s">
        <v>343</v>
      </c>
      <c r="B4" s="21" t="s">
        <v>344</v>
      </c>
      <c r="C4" s="21" t="s">
        <v>345</v>
      </c>
      <c r="D4" s="21" t="s">
        <v>346</v>
      </c>
      <c r="E4" s="21" t="s">
        <v>347</v>
      </c>
      <c r="F4" s="21" t="s">
        <v>348</v>
      </c>
      <c r="G4" s="21" t="s">
        <v>149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349</v>
      </c>
      <c r="B5" s="21" t="s">
        <v>344</v>
      </c>
      <c r="C5" s="21" t="s">
        <v>345</v>
      </c>
      <c r="D5" s="21" t="s">
        <v>346</v>
      </c>
      <c r="E5" s="21" t="s">
        <v>347</v>
      </c>
      <c r="F5" s="21" t="s">
        <v>348</v>
      </c>
      <c r="G5" s="21" t="s">
        <v>29</v>
      </c>
      <c r="H5" s="21" t="s">
        <v>32</v>
      </c>
      <c r="I5" s="21" t="s">
        <v>350</v>
      </c>
      <c r="J5" s="21" t="s">
        <v>351</v>
      </c>
      <c r="K5" s="21" t="s">
        <v>35</v>
      </c>
      <c r="L5" s="21" t="s">
        <v>36</v>
      </c>
      <c r="M5" s="21" t="s">
        <v>36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31</v>
      </c>
      <c r="I6" s="21"/>
      <c r="J6" s="21"/>
      <c r="K6" s="21"/>
      <c r="L6" s="21" t="s">
        <v>31</v>
      </c>
      <c r="M6" s="21" t="s">
        <v>37</v>
      </c>
      <c r="N6" s="21" t="s">
        <v>38</v>
      </c>
      <c r="O6" s="37" t="s">
        <v>39</v>
      </c>
      <c r="P6" s="37" t="s">
        <v>40</v>
      </c>
      <c r="Q6" s="37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5" t="s">
        <v>199</v>
      </c>
      <c r="B8" s="22"/>
      <c r="C8" s="22"/>
      <c r="D8" s="31"/>
      <c r="E8" s="31"/>
      <c r="F8" s="31">
        <v>1.5</v>
      </c>
      <c r="G8" s="31">
        <v>1.5</v>
      </c>
      <c r="H8" s="31">
        <v>1.5</v>
      </c>
      <c r="I8" s="31"/>
      <c r="J8" s="32"/>
      <c r="K8" s="32"/>
      <c r="L8" s="31"/>
      <c r="M8" s="31"/>
      <c r="N8" s="31"/>
      <c r="O8" s="31"/>
      <c r="P8" s="31"/>
      <c r="Q8" s="31"/>
    </row>
    <row r="9" ht="20.25" customHeight="1" spans="1:17">
      <c r="A9" s="22"/>
      <c r="B9" s="22" t="s">
        <v>205</v>
      </c>
      <c r="C9" s="22" t="str">
        <f>"C22010200"&amp;"  "&amp;"一般会议服务"</f>
        <v>C22010200  一般会议服务</v>
      </c>
      <c r="D9" s="36" t="s">
        <v>352</v>
      </c>
      <c r="E9" s="23">
        <v>5</v>
      </c>
      <c r="F9" s="31">
        <v>0.5</v>
      </c>
      <c r="G9" s="31">
        <v>0.5</v>
      </c>
      <c r="H9" s="32">
        <v>0.5</v>
      </c>
      <c r="I9" s="32"/>
      <c r="J9" s="32"/>
      <c r="K9" s="32"/>
      <c r="L9" s="31"/>
      <c r="M9" s="31"/>
      <c r="N9" s="31"/>
      <c r="O9" s="31"/>
      <c r="P9" s="31"/>
      <c r="Q9" s="31"/>
    </row>
    <row r="10" ht="20.25" customHeight="1" spans="1:17">
      <c r="A10" s="22"/>
      <c r="B10" s="22" t="s">
        <v>353</v>
      </c>
      <c r="C10" s="22" t="str">
        <f>"A05040101"&amp;"  "&amp;"复印纸"</f>
        <v>A05040101  复印纸</v>
      </c>
      <c r="D10" s="36" t="s">
        <v>354</v>
      </c>
      <c r="E10" s="23">
        <v>125</v>
      </c>
      <c r="F10" s="31">
        <v>1</v>
      </c>
      <c r="G10" s="31">
        <v>1</v>
      </c>
      <c r="H10" s="32">
        <v>1</v>
      </c>
      <c r="I10" s="32"/>
      <c r="J10" s="32"/>
      <c r="K10" s="32"/>
      <c r="L10" s="31"/>
      <c r="M10" s="31"/>
      <c r="N10" s="31"/>
      <c r="O10" s="31"/>
      <c r="P10" s="31"/>
      <c r="Q10" s="31"/>
    </row>
    <row r="11" ht="20.25" customHeight="1" spans="1:17">
      <c r="A11" s="35" t="s">
        <v>188</v>
      </c>
      <c r="B11" s="22"/>
      <c r="C11" s="22"/>
      <c r="D11" s="22"/>
      <c r="E11" s="22"/>
      <c r="F11" s="31">
        <v>2.5</v>
      </c>
      <c r="G11" s="31">
        <v>2.5</v>
      </c>
      <c r="H11" s="31">
        <v>2.5</v>
      </c>
      <c r="I11" s="31"/>
      <c r="J11" s="32"/>
      <c r="K11" s="32"/>
      <c r="L11" s="31"/>
      <c r="M11" s="31"/>
      <c r="N11" s="31"/>
      <c r="O11" s="31"/>
      <c r="P11" s="31"/>
      <c r="Q11" s="31"/>
    </row>
    <row r="12" ht="20.25" customHeight="1" spans="1:17">
      <c r="A12" s="22"/>
      <c r="B12" s="22" t="s">
        <v>355</v>
      </c>
      <c r="C12" s="22" t="str">
        <f>"C23120301"&amp;"  "&amp;"车辆维修和保养服务"</f>
        <v>C23120301  车辆维修和保养服务</v>
      </c>
      <c r="D12" s="36" t="s">
        <v>352</v>
      </c>
      <c r="E12" s="23">
        <v>1</v>
      </c>
      <c r="F12" s="31">
        <v>0.7</v>
      </c>
      <c r="G12" s="31">
        <v>0.7</v>
      </c>
      <c r="H12" s="32">
        <v>0.7</v>
      </c>
      <c r="I12" s="32"/>
      <c r="J12" s="32"/>
      <c r="K12" s="32"/>
      <c r="L12" s="31"/>
      <c r="M12" s="31"/>
      <c r="N12" s="31"/>
      <c r="O12" s="31"/>
      <c r="P12" s="31"/>
      <c r="Q12" s="31"/>
    </row>
    <row r="13" ht="20.25" customHeight="1" spans="1:17">
      <c r="A13" s="22"/>
      <c r="B13" s="22" t="s">
        <v>356</v>
      </c>
      <c r="C13" s="22" t="str">
        <f>"C1804010201"&amp;"  "&amp;"机动车保险服务"</f>
        <v>C1804010201  机动车保险服务</v>
      </c>
      <c r="D13" s="36" t="s">
        <v>352</v>
      </c>
      <c r="E13" s="23">
        <v>1</v>
      </c>
      <c r="F13" s="31">
        <v>0.6</v>
      </c>
      <c r="G13" s="31">
        <v>0.6</v>
      </c>
      <c r="H13" s="32">
        <v>0.6</v>
      </c>
      <c r="I13" s="32"/>
      <c r="J13" s="32"/>
      <c r="K13" s="32"/>
      <c r="L13" s="31"/>
      <c r="M13" s="31"/>
      <c r="N13" s="31"/>
      <c r="O13" s="31"/>
      <c r="P13" s="31"/>
      <c r="Q13" s="31"/>
    </row>
    <row r="14" ht="20.25" customHeight="1" spans="1:17">
      <c r="A14" s="22"/>
      <c r="B14" s="22" t="s">
        <v>357</v>
      </c>
      <c r="C14" s="22" t="str">
        <f>"C23120302"&amp;"  "&amp;"车辆加油、添加燃料服务"</f>
        <v>C23120302  车辆加油、添加燃料服务</v>
      </c>
      <c r="D14" s="36" t="s">
        <v>352</v>
      </c>
      <c r="E14" s="23">
        <v>6</v>
      </c>
      <c r="F14" s="31">
        <v>1.2</v>
      </c>
      <c r="G14" s="31">
        <v>1.2</v>
      </c>
      <c r="H14" s="32">
        <v>1.2</v>
      </c>
      <c r="I14" s="32"/>
      <c r="J14" s="32"/>
      <c r="K14" s="32"/>
      <c r="L14" s="31"/>
      <c r="M14" s="31"/>
      <c r="N14" s="31"/>
      <c r="O14" s="31"/>
      <c r="P14" s="31"/>
      <c r="Q14" s="31"/>
    </row>
    <row r="15" ht="20.25" customHeight="1" spans="1:17">
      <c r="A15" s="23" t="s">
        <v>29</v>
      </c>
      <c r="B15" s="23"/>
      <c r="C15" s="23"/>
      <c r="D15" s="36"/>
      <c r="E15" s="36"/>
      <c r="F15" s="31">
        <v>4</v>
      </c>
      <c r="G15" s="31">
        <v>4</v>
      </c>
      <c r="H15" s="31">
        <v>4</v>
      </c>
      <c r="I15" s="31"/>
      <c r="J15" s="31"/>
      <c r="K15" s="31"/>
      <c r="L15" s="31"/>
      <c r="M15" s="31"/>
      <c r="N15" s="31"/>
      <c r="O15" s="31"/>
      <c r="P15" s="31"/>
      <c r="Q15" s="31"/>
    </row>
  </sheetData>
  <mergeCells count="17">
    <mergeCell ref="A1:M1"/>
    <mergeCell ref="A2:Q2"/>
    <mergeCell ref="A3:M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D19" sqref="D18:D19"/>
    </sheetView>
  </sheetViews>
  <sheetFormatPr defaultColWidth="8.85185185185185" defaultRowHeight="15" customHeight="1"/>
  <cols>
    <col min="1" max="1" width="35.1296296296296" customWidth="1"/>
    <col min="2" max="2" width="28.287037037037" customWidth="1"/>
    <col min="3" max="6" width="28.4166666666667" customWidth="1"/>
    <col min="7" max="7" width="16.287037037037" customWidth="1"/>
    <col min="8" max="12" width="16.4166666666667" customWidth="1"/>
    <col min="13" max="17" width="16.287037037037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358</v>
      </c>
    </row>
    <row r="2" ht="45" customHeight="1" spans="1:17">
      <c r="A2" s="27" t="s">
        <v>359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20.25" customHeight="1" spans="1:17">
      <c r="A3" s="18" t="str">
        <f>"单位名称："&amp;"中国共产党通海县委员会统一战线工作部"</f>
        <v>单位名称：中国共产党通海县委员会统一战线工作部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26</v>
      </c>
    </row>
    <row r="4" ht="27.15" customHeight="1" spans="1:17">
      <c r="A4" s="29" t="s">
        <v>343</v>
      </c>
      <c r="B4" s="29" t="s">
        <v>360</v>
      </c>
      <c r="C4" s="29" t="s">
        <v>361</v>
      </c>
      <c r="D4" s="29" t="s">
        <v>362</v>
      </c>
      <c r="E4" s="29" t="s">
        <v>363</v>
      </c>
      <c r="F4" s="29" t="s">
        <v>364</v>
      </c>
      <c r="G4" s="29" t="s">
        <v>149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ht="23.4" customHeight="1" spans="1:17">
      <c r="A5" s="29" t="s">
        <v>349</v>
      </c>
      <c r="B5" s="29"/>
      <c r="C5" s="29" t="s">
        <v>361</v>
      </c>
      <c r="D5" s="29" t="s">
        <v>362</v>
      </c>
      <c r="E5" s="29" t="s">
        <v>363</v>
      </c>
      <c r="F5" s="29" t="s">
        <v>365</v>
      </c>
      <c r="G5" s="29" t="s">
        <v>29</v>
      </c>
      <c r="H5" s="29" t="s">
        <v>32</v>
      </c>
      <c r="I5" s="29" t="s">
        <v>350</v>
      </c>
      <c r="J5" s="29" t="s">
        <v>351</v>
      </c>
      <c r="K5" s="29" t="s">
        <v>35</v>
      </c>
      <c r="L5" s="29" t="s">
        <v>36</v>
      </c>
      <c r="M5" s="29"/>
      <c r="N5" s="29"/>
      <c r="O5" s="29"/>
      <c r="P5" s="29"/>
      <c r="Q5" s="29"/>
    </row>
    <row r="6" ht="28.65" customHeight="1" spans="1:17">
      <c r="A6" s="29"/>
      <c r="B6" s="29"/>
      <c r="C6" s="29"/>
      <c r="D6" s="29"/>
      <c r="E6" s="29"/>
      <c r="F6" s="29"/>
      <c r="G6" s="29"/>
      <c r="H6" s="29" t="s">
        <v>31</v>
      </c>
      <c r="I6" s="29"/>
      <c r="J6" s="29"/>
      <c r="K6" s="29"/>
      <c r="L6" s="29" t="s">
        <v>31</v>
      </c>
      <c r="M6" s="29" t="s">
        <v>37</v>
      </c>
      <c r="N6" s="29" t="s">
        <v>38</v>
      </c>
      <c r="O6" s="33" t="s">
        <v>39</v>
      </c>
      <c r="P6" s="33" t="s">
        <v>40</v>
      </c>
      <c r="Q6" s="33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22"/>
      <c r="B8" s="22"/>
      <c r="C8" s="22"/>
      <c r="D8" s="23"/>
      <c r="E8" s="23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20.25" customHeight="1" spans="1:17">
      <c r="A9" s="22"/>
      <c r="B9" s="22"/>
      <c r="C9" s="22"/>
      <c r="D9" s="22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0.25" customHeight="1" spans="1:17">
      <c r="A10" s="23" t="s">
        <v>29</v>
      </c>
      <c r="B10" s="23"/>
      <c r="C10" s="23"/>
      <c r="D10" s="23"/>
      <c r="E10" s="23"/>
      <c r="F10" s="2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customHeight="1" spans="1:1">
      <c r="A11" t="s">
        <v>336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topLeftCell="B1" workbookViewId="0">
      <pane ySplit="1" topLeftCell="A2" activePane="bottomLeft" state="frozen"/>
      <selection/>
      <selection pane="bottomLeft" activeCell="A2" sqref="A2:N2"/>
    </sheetView>
  </sheetViews>
  <sheetFormatPr defaultColWidth="8.85185185185185" defaultRowHeight="15" customHeight="1"/>
  <cols>
    <col min="1" max="1" width="37.1388888888889" customWidth="1"/>
    <col min="2" max="14" width="17.1388888888889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366</v>
      </c>
    </row>
    <row r="2" ht="45.15" customHeight="1" spans="1:14">
      <c r="A2" s="27" t="s">
        <v>367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18.75" customHeight="1" spans="1:14">
      <c r="A3" s="18" t="str">
        <f>"单位名称："&amp;"中国共产党通海县委员会统一战线工作部"</f>
        <v>单位名称：中国共产党通海县委员会统一战线工作部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26</v>
      </c>
    </row>
    <row r="4" ht="22.5" customHeight="1" spans="1:14">
      <c r="A4" s="28" t="s">
        <v>368</v>
      </c>
      <c r="B4" s="28" t="s">
        <v>149</v>
      </c>
      <c r="C4" s="28"/>
      <c r="D4" s="28"/>
      <c r="E4" s="28" t="s">
        <v>369</v>
      </c>
      <c r="F4" s="28"/>
      <c r="G4" s="28"/>
      <c r="H4" s="28"/>
      <c r="I4" s="28"/>
      <c r="J4" s="28"/>
      <c r="K4" s="28"/>
      <c r="L4" s="28"/>
      <c r="M4" s="28"/>
      <c r="N4" s="28"/>
    </row>
    <row r="5" ht="22.5" customHeight="1" spans="1:14">
      <c r="A5" s="28"/>
      <c r="B5" s="28" t="s">
        <v>29</v>
      </c>
      <c r="C5" s="28" t="s">
        <v>32</v>
      </c>
      <c r="D5" s="28" t="s">
        <v>350</v>
      </c>
      <c r="E5" s="28" t="s">
        <v>370</v>
      </c>
      <c r="F5" s="28" t="s">
        <v>371</v>
      </c>
      <c r="G5" s="28" t="s">
        <v>372</v>
      </c>
      <c r="H5" s="28" t="s">
        <v>373</v>
      </c>
      <c r="I5" s="28" t="s">
        <v>374</v>
      </c>
      <c r="J5" s="28" t="s">
        <v>375</v>
      </c>
      <c r="K5" s="28" t="s">
        <v>376</v>
      </c>
      <c r="L5" s="28" t="s">
        <v>377</v>
      </c>
      <c r="M5" s="28" t="s">
        <v>378</v>
      </c>
      <c r="N5" s="28" t="s">
        <v>379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336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A18" sqref="A18"/>
    </sheetView>
  </sheetViews>
  <sheetFormatPr defaultColWidth="8.85185185185185" defaultRowHeight="15" customHeight="1" outlineLevelRow="7"/>
  <cols>
    <col min="1" max="10" width="28.5740740740741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380</v>
      </c>
    </row>
    <row r="2" ht="52.05" customHeight="1" spans="1:10">
      <c r="A2" s="24" t="s">
        <v>381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"单位名称："&amp;"中国共产党通海县委员会统一战线工作部"</f>
        <v>单位名称：中国共产党通海县委员会统一战线工作部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248</v>
      </c>
      <c r="B4" s="21" t="s">
        <v>249</v>
      </c>
      <c r="C4" s="21" t="s">
        <v>250</v>
      </c>
      <c r="D4" s="21" t="s">
        <v>251</v>
      </c>
      <c r="E4" s="21" t="s">
        <v>252</v>
      </c>
      <c r="F4" s="21" t="s">
        <v>253</v>
      </c>
      <c r="G4" s="21" t="s">
        <v>254</v>
      </c>
      <c r="H4" s="21" t="s">
        <v>255</v>
      </c>
      <c r="I4" s="21" t="s">
        <v>256</v>
      </c>
      <c r="J4" s="21" t="s">
        <v>257</v>
      </c>
    </row>
    <row r="5" ht="18.75" customHeight="1" spans="1:10">
      <c r="A5" s="21" t="s">
        <v>42</v>
      </c>
      <c r="B5" s="21" t="s">
        <v>43</v>
      </c>
      <c r="C5" s="21" t="s">
        <v>44</v>
      </c>
      <c r="D5" s="21" t="s">
        <v>45</v>
      </c>
      <c r="E5" s="21" t="s">
        <v>46</v>
      </c>
      <c r="F5" s="21" t="s">
        <v>47</v>
      </c>
      <c r="G5" s="21" t="s">
        <v>48</v>
      </c>
      <c r="H5" s="21" t="s">
        <v>49</v>
      </c>
      <c r="I5" s="21" t="s">
        <v>50</v>
      </c>
      <c r="J5" s="21" t="s">
        <v>66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336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8.85185185185185" defaultRowHeight="15" customHeight="1" outlineLevelRow="7" outlineLevelCol="7"/>
  <cols>
    <col min="1" max="8" width="28.5740740740741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382</v>
      </c>
    </row>
    <row r="2" ht="41.4" customHeight="1" spans="1:8">
      <c r="A2" s="20" t="s">
        <v>383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"单位名称："&amp;"中国共产党通海县委员会统一战线工作部"</f>
        <v>单位名称：中国共产党通海县委员会统一战线工作部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339</v>
      </c>
      <c r="B4" s="21" t="s">
        <v>384</v>
      </c>
      <c r="C4" s="21" t="s">
        <v>385</v>
      </c>
      <c r="D4" s="21" t="s">
        <v>386</v>
      </c>
      <c r="E4" s="21" t="s">
        <v>346</v>
      </c>
      <c r="F4" s="21" t="s">
        <v>387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347</v>
      </c>
      <c r="G5" s="21" t="s">
        <v>388</v>
      </c>
      <c r="H5" s="21" t="s">
        <v>389</v>
      </c>
    </row>
    <row r="6" ht="18.75" customHeight="1" spans="1:8">
      <c r="A6" s="21" t="s">
        <v>42</v>
      </c>
      <c r="B6" s="21" t="s">
        <v>43</v>
      </c>
      <c r="C6" s="21" t="s">
        <v>44</v>
      </c>
      <c r="D6" s="21" t="s">
        <v>45</v>
      </c>
      <c r="E6" s="21" t="s">
        <v>46</v>
      </c>
      <c r="F6" s="21" t="s">
        <v>47</v>
      </c>
      <c r="G6" s="21" t="s">
        <v>48</v>
      </c>
      <c r="H6" s="21" t="s">
        <v>49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336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8.85185185185185" defaultRowHeight="15" customHeight="1"/>
  <cols>
    <col min="1" max="1" width="21.4259259259259" customWidth="1"/>
    <col min="2" max="3" width="35.7037037037037" customWidth="1"/>
    <col min="4" max="4" width="17.1388888888889" customWidth="1"/>
    <col min="5" max="5" width="28.5740740740741" customWidth="1"/>
    <col min="6" max="6" width="17.1388888888889" customWidth="1"/>
    <col min="7" max="7" width="28.5740740740741" customWidth="1"/>
    <col min="8" max="11" width="14.287037037037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390</v>
      </c>
    </row>
    <row r="2" ht="45" customHeight="1" spans="1:11">
      <c r="A2" s="3" t="s">
        <v>391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"单位名称："&amp;"中国共产党通海县委员会统一战线工作部"</f>
        <v>单位名称：中国共产党通海县委员会统一战线工作部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2" t="s">
        <v>225</v>
      </c>
      <c r="B4" s="12" t="s">
        <v>144</v>
      </c>
      <c r="C4" s="12" t="s">
        <v>142</v>
      </c>
      <c r="D4" s="12" t="s">
        <v>145</v>
      </c>
      <c r="E4" s="12" t="s">
        <v>146</v>
      </c>
      <c r="F4" s="12" t="s">
        <v>392</v>
      </c>
      <c r="G4" s="12" t="s">
        <v>393</v>
      </c>
      <c r="H4" s="12" t="s">
        <v>29</v>
      </c>
      <c r="I4" s="12" t="s">
        <v>394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32</v>
      </c>
      <c r="J5" s="12" t="s">
        <v>33</v>
      </c>
      <c r="K5" s="12" t="s">
        <v>34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29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336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"/>
  <sheetViews>
    <sheetView showZeros="0" workbookViewId="0">
      <pane ySplit="1" topLeftCell="A2" activePane="bottomLeft" state="frozen"/>
      <selection/>
      <selection pane="bottomLeft" activeCell="A2" sqref="A2:G2"/>
    </sheetView>
  </sheetViews>
  <sheetFormatPr defaultColWidth="8.85185185185185" defaultRowHeight="15" customHeight="1" outlineLevelCol="6"/>
  <cols>
    <col min="1" max="1" width="35.7037037037037" customWidth="1"/>
    <col min="2" max="2" width="21.4259259259259" customWidth="1"/>
    <col min="3" max="3" width="35.7037037037037" customWidth="1"/>
    <col min="4" max="4" width="21.4259259259259" customWidth="1"/>
    <col min="5" max="7" width="17.1388888888889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395</v>
      </c>
    </row>
    <row r="2" ht="45" customHeight="1" spans="1:7">
      <c r="A2" s="3" t="s">
        <v>396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"单位名称："&amp;"中国共产党通海县委员会统一战线工作部"</f>
        <v>单位名称：中国共产党通海县委员会统一战线工作部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142</v>
      </c>
      <c r="B4" s="6" t="s">
        <v>225</v>
      </c>
      <c r="C4" s="6" t="s">
        <v>144</v>
      </c>
      <c r="D4" s="6" t="s">
        <v>397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52</v>
      </c>
      <c r="B8" s="8" t="s">
        <v>229</v>
      </c>
      <c r="C8" s="9" t="s">
        <v>228</v>
      </c>
      <c r="D8" s="8" t="s">
        <v>398</v>
      </c>
      <c r="E8" s="10"/>
      <c r="F8" s="10"/>
      <c r="G8" s="10"/>
    </row>
    <row r="9" ht="20.25" customHeight="1" spans="1:7">
      <c r="A9" s="8" t="s">
        <v>52</v>
      </c>
      <c r="B9" s="8" t="s">
        <v>229</v>
      </c>
      <c r="C9" s="9" t="s">
        <v>233</v>
      </c>
      <c r="D9" s="8" t="s">
        <v>398</v>
      </c>
      <c r="E9" s="10">
        <v>5</v>
      </c>
      <c r="F9" s="10"/>
      <c r="G9" s="10"/>
    </row>
    <row r="10" ht="20.25" customHeight="1" spans="1:7">
      <c r="A10" s="8" t="s">
        <v>52</v>
      </c>
      <c r="B10" s="8" t="s">
        <v>236</v>
      </c>
      <c r="C10" s="9" t="s">
        <v>235</v>
      </c>
      <c r="D10" s="8" t="s">
        <v>398</v>
      </c>
      <c r="E10" s="10"/>
      <c r="F10" s="10"/>
      <c r="G10" s="10"/>
    </row>
    <row r="11" ht="20.25" customHeight="1" spans="1:7">
      <c r="A11" s="8" t="s">
        <v>52</v>
      </c>
      <c r="B11" s="8" t="s">
        <v>229</v>
      </c>
      <c r="C11" s="9" t="s">
        <v>238</v>
      </c>
      <c r="D11" s="8" t="s">
        <v>398</v>
      </c>
      <c r="E11" s="10">
        <v>5</v>
      </c>
      <c r="F11" s="10"/>
      <c r="G11" s="10"/>
    </row>
    <row r="12" ht="20.25" customHeight="1" spans="1:7">
      <c r="A12" s="8" t="s">
        <v>52</v>
      </c>
      <c r="B12" s="8" t="s">
        <v>229</v>
      </c>
      <c r="C12" s="9" t="s">
        <v>240</v>
      </c>
      <c r="D12" s="8" t="s">
        <v>398</v>
      </c>
      <c r="E12" s="10"/>
      <c r="F12" s="10"/>
      <c r="G12" s="10"/>
    </row>
    <row r="13" ht="20.25" customHeight="1" spans="1:7">
      <c r="A13" s="8" t="s">
        <v>52</v>
      </c>
      <c r="B13" s="8" t="s">
        <v>229</v>
      </c>
      <c r="C13" s="9" t="s">
        <v>242</v>
      </c>
      <c r="D13" s="8" t="s">
        <v>398</v>
      </c>
      <c r="E13" s="10">
        <v>1.1472</v>
      </c>
      <c r="F13" s="10"/>
      <c r="G13" s="10"/>
    </row>
    <row r="14" ht="20.25" customHeight="1" spans="1:7">
      <c r="A14" s="8" t="s">
        <v>52</v>
      </c>
      <c r="B14" s="8" t="s">
        <v>229</v>
      </c>
      <c r="C14" s="9" t="s">
        <v>244</v>
      </c>
      <c r="D14" s="8" t="s">
        <v>398</v>
      </c>
      <c r="E14" s="10">
        <v>500</v>
      </c>
      <c r="F14" s="10"/>
      <c r="G14" s="10"/>
    </row>
    <row r="15" ht="20.25" customHeight="1" spans="1:7">
      <c r="A15" s="11" t="s">
        <v>29</v>
      </c>
      <c r="B15" s="11"/>
      <c r="C15" s="11"/>
      <c r="D15" s="11"/>
      <c r="E15" s="10">
        <v>511.1472</v>
      </c>
      <c r="F15" s="10"/>
      <c r="G15" s="10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杨瑜</cp:lastModifiedBy>
  <dcterms:created xsi:type="dcterms:W3CDTF">2025-01-22T07:11:00Z</dcterms:created>
  <dcterms:modified xsi:type="dcterms:W3CDTF">2025-01-23T03:35:08Z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944316ECCBB64BAE8F7C88C1E80ED854_12</vt:lpwstr>
  </property>
</Properties>
</file>