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1" activeTab="12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<sst xmlns="http://schemas.openxmlformats.org/spreadsheetml/2006/main" count="972" uniqueCount="346">
  <si>
    <t>01-1表</t>
  </si>
  <si>
    <t>2025年财务收支预算总表</t>
  </si>
  <si>
    <t>单位名称：通海县机关事务服务中心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</si>
  <si>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</si>
  <si>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</si>
  <si>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</si>
  <si>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</si>
  <si>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</si>
  <si>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</si>
  <si>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</si>
  <si>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</si>
  <si>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</si>
  <si>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</si>
  <si>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</si>
  <si>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</si>
  <si>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</si>
  <si>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</si>
  <si>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</si>
  <si>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</si>
  <si>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</si>
  <si>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</si>
  <si>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</si>
  <si>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</si>
  <si>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</si>
  <si>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</si>
  <si>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</si>
  <si>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</si>
  <si>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</si>
  <si>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</si>
  <si>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</si>
  <si>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</si>
  <si>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</si>
  <si>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</si>
  <si>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</si>
  <si>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</si>
  <si>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财政专户管理资金</t>
  </si>
  <si>
    <t>单位资金</t>
  </si>
  <si>
    <t>国有资本经营预算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</si>
  <si>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</si>
  <si>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</si>
  <si>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</si>
  <si>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</si>
  <si>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</si>
  <si>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</si>
  <si>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</si>
  <si>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</si>
  <si>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</si>
  <si>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</si>
  <si>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</si>
  <si>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8</t>
  </si>
  <si>
    <t>9</t>
  </si>
  <si>
    <t>142</t>
  </si>
  <si>
    <t>通海县机关事务服务中心</t>
  </si>
  <si>
    <t>142001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</si>
  <si>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</si>
  <si>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</si>
  <si>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</si>
  <si>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</si>
  <si>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</si>
  <si>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</si>
  <si>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</si>
  <si>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</si>
  <si>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</si>
  <si>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</si>
  <si>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</si>
  <si>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</si>
  <si>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</si>
  <si>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</si>
  <si>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</si>
  <si>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20131</t>
  </si>
  <si>
    <t>党委办公厅（室）及相关机构事务</t>
  </si>
  <si>
    <t>2013150</t>
  </si>
  <si>
    <t>事业运行</t>
  </si>
  <si>
    <t>2013199</t>
  </si>
  <si>
    <t>其他党委办公厅（室）及相关机构事务支出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</si>
  <si>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</si>
  <si>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</si>
  <si>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</si>
  <si>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</si>
  <si>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</si>
  <si>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</si>
  <si>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</si>
  <si>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</si>
  <si>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</si>
  <si>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</si>
  <si>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</si>
  <si>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</si>
  <si>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</si>
  <si>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</si>
  <si>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</si>
  <si>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</si>
  <si>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</si>
  <si>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</si>
  <si>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</si>
  <si>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</si>
  <si>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</si>
  <si>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</si>
  <si>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</si>
  <si>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</si>
  <si>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</si>
  <si>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</si>
  <si>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</si>
  <si>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</si>
  <si>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</si>
  <si>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</si>
  <si>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</si>
  <si>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</si>
  <si>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</si>
  <si>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</si>
  <si>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</si>
  <si>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</si>
  <si>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</si>
  <si>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</si>
  <si>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</si>
  <si>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</si>
  <si>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</si>
  <si>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</si>
  <si>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</si>
  <si>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</si>
  <si>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</si>
  <si>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</si>
  <si>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</si>
  <si>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</si>
  <si>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</si>
  <si>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</si>
  <si>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</si>
  <si>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</si>
  <si>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</si>
  <si>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</si>
  <si>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</si>
  <si>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</si>
  <si>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</si>
  <si>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</si>
  <si>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</si>
  <si>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</si>
  <si>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</si>
  <si>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</si>
  <si>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</si>
  <si>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</si>
  <si>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</si>
  <si>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</si>
  <si>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</si>
  <si>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</si>
  <si>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</si>
  <si>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</si>
  <si>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</si>
  <si>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</si>
  <si>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</si>
  <si>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</si>
  <si>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</si>
  <si>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</si>
  <si>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530423210000000004287</t>
  </si>
  <si>
    <t>事业人员支出工资</t>
  </si>
  <si>
    <t>30101</t>
  </si>
  <si>
    <t>30102</t>
  </si>
  <si>
    <t>30107</t>
  </si>
  <si>
    <t>530423210000000004288</t>
  </si>
  <si>
    <t>社会保障缴费</t>
  </si>
  <si>
    <t>30112</t>
  </si>
  <si>
    <t>30108</t>
  </si>
  <si>
    <t>30110</t>
  </si>
  <si>
    <t>30111</t>
  </si>
  <si>
    <t>530423210000000004289</t>
  </si>
  <si>
    <t>30113</t>
  </si>
  <si>
    <t>530423210000000004291</t>
  </si>
  <si>
    <t>公车购置及运维费</t>
  </si>
  <si>
    <t>30231</t>
  </si>
  <si>
    <t>530423210000000004293</t>
  </si>
  <si>
    <t>工会经费</t>
  </si>
  <si>
    <t>30228</t>
  </si>
  <si>
    <t>530423210000000004294</t>
  </si>
  <si>
    <t>一般公共经费</t>
  </si>
  <si>
    <t>30201</t>
  </si>
  <si>
    <t>30211</t>
  </si>
  <si>
    <t>30299</t>
  </si>
  <si>
    <t>530423231100001482857</t>
  </si>
  <si>
    <t>事业人员奖励性绩效工资增量</t>
  </si>
  <si>
    <t>530423231100001484881</t>
  </si>
  <si>
    <t>人员经费预留</t>
  </si>
  <si>
    <t>30199</t>
  </si>
  <si>
    <t>530423231100001484890</t>
  </si>
  <si>
    <t>福利费经费</t>
  </si>
  <si>
    <t>30229</t>
  </si>
  <si>
    <t>530423241100002104621</t>
  </si>
  <si>
    <t>运转经费</t>
  </si>
  <si>
    <t>30207</t>
  </si>
  <si>
    <t>30209</t>
  </si>
  <si>
    <t>30213</t>
  </si>
  <si>
    <t>30214</t>
  </si>
  <si>
    <t>30216</t>
  </si>
  <si>
    <t>530423241100002159930</t>
  </si>
  <si>
    <t>30217</t>
  </si>
  <si>
    <t>530423241100002159949</t>
  </si>
  <si>
    <t>编外人员工资</t>
  </si>
  <si>
    <t>530423241100002370875</t>
  </si>
  <si>
    <t>通海县党政机关公务出行租车经费</t>
  </si>
  <si>
    <t>30239</t>
  </si>
  <si>
    <t>05-1表</t>
  </si>
  <si>
    <t>2025年部门项目支出预算表</t>
  </si>
  <si>
    <t>项目分类</t>
  </si>
  <si>
    <t>部门经济科目名称</t>
  </si>
  <si>
    <t>本年拨款</t>
  </si>
  <si>
    <t>其中：本次下达</t>
  </si>
  <si>
    <t>秀麓写字楼租赁专项资金</t>
  </si>
  <si>
    <t>313 事业发展类</t>
  </si>
  <si>
    <t>530423210000000001944</t>
  </si>
  <si>
    <t>维修（护）费</t>
  </si>
  <si>
    <t>租赁费</t>
  </si>
  <si>
    <t>遗属补助经费</t>
  </si>
  <si>
    <t>312 民生类</t>
  </si>
  <si>
    <t>530423231100001228270</t>
  </si>
  <si>
    <t>生活补助</t>
  </si>
  <si>
    <t>自有资金</t>
  </si>
  <si>
    <t>311 专项业务类</t>
  </si>
  <si>
    <t>530423231100001533752</t>
  </si>
  <si>
    <t>办公费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</si>
  <si>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</si>
  <si>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</si>
  <si>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</si>
  <si>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</si>
  <si>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</si>
  <si>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</si>
  <si>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</si>
  <si>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</si>
  <si>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度量单位</t>
  </si>
  <si>
    <t>指标属性</t>
  </si>
  <si>
    <t>指标内容</t>
  </si>
  <si>
    <t>根据《中共通海县委办公室  通海县人民政府办公室关于印发《通海县机关事务服务中心机构编制方案》的通知》（通室字[2019]40号）的要求，中心负责秀麓写字楼安全保卫、绿化卫生、办公用房调配、会议室管理、食堂管理等后勤服务保障工作；负责机关重要会议的服务保障，重要公务接待，承担全县大型会议以及重大节庆活动接待。</t>
  </si>
  <si>
    <t>产出指标</t>
  </si>
  <si>
    <t>数量指标</t>
  </si>
  <si>
    <t>单位运行保障率</t>
  </si>
  <si>
    <t>&gt;=</t>
  </si>
  <si>
    <t>%</t>
  </si>
  <si>
    <t>定量指标</t>
  </si>
  <si>
    <t>反映根据年末资金到位率及单位履职履责的情况。</t>
  </si>
  <si>
    <t>质量指标</t>
  </si>
  <si>
    <t>入驻单位正常办公</t>
  </si>
  <si>
    <t>=</t>
  </si>
  <si>
    <t>家</t>
  </si>
  <si>
    <t>反映入驻写字楼的28家单位的安保、绿化、保洁、维修维护工作情况。</t>
  </si>
  <si>
    <t>效益指标</t>
  </si>
  <si>
    <t>经济效益</t>
  </si>
  <si>
    <t>公务用车出行正常</t>
  </si>
  <si>
    <t>辆</t>
  </si>
  <si>
    <t>反映县级公务用车平台27辆车辆运转，各单位申请的公务用车出行的情况。</t>
  </si>
  <si>
    <t>社会效益</t>
  </si>
  <si>
    <t>就餐及接待人员餐饮保障</t>
  </si>
  <si>
    <t>人</t>
  </si>
  <si>
    <t>反映机关食堂1500余名干部职工就餐及各类接待对象餐饮保障情况。</t>
  </si>
  <si>
    <t>满意度指标</t>
  </si>
  <si>
    <t>服务对象满意度</t>
  </si>
  <si>
    <t>写字楼干部职工满意度</t>
  </si>
  <si>
    <t>反映写字楼入驻单位及职工对写字楼安保、绿化、物业服务的满意度情况。</t>
  </si>
  <si>
    <t>机关食堂干部职工满意度</t>
  </si>
  <si>
    <t>反映就餐的职工对食堂菜品质量、服务态度、就餐环境满意度情况。</t>
  </si>
  <si>
    <t>申请公务用车人员满意度</t>
  </si>
  <si>
    <t>反映申请公车出行的人员对司机服务态度、准时度、出行安全进行满意度情况。</t>
  </si>
  <si>
    <t>做好因病去世职工杨家伟家属遗属补助发放工作，确保杨家伟遗属生活正常。</t>
  </si>
  <si>
    <t>获补对象数</t>
  </si>
  <si>
    <t>人(人次、家)</t>
  </si>
  <si>
    <t>反映获补助人员、企业的数量情况，也适用补贴、资助等形式的补助。</t>
  </si>
  <si>
    <t>获补对象准确率</t>
  </si>
  <si>
    <t>定性指标</t>
  </si>
  <si>
    <t>反映获补助对象认定的准确性情况。
获补对象准确率=抽检符合标准的补助对象数/抽检实际补助对象数*100%</t>
  </si>
  <si>
    <t>获补覆盖率</t>
  </si>
  <si>
    <t>获补覆盖率=实际获得补助人数（企业数）/申请符合标准人数（企业数）*100%</t>
  </si>
  <si>
    <t>生活状况改善</t>
  </si>
  <si>
    <t>反映补助促进受助对象生活状况改善的情况。</t>
  </si>
  <si>
    <t>受益对象满意度</t>
  </si>
  <si>
    <t>反映获补助受益对象的满意程度。</t>
  </si>
  <si>
    <t>按照政府常务会议要求，做好秀麓写字楼每月水电费缴纳，绿化区域管理维护、写字楼主楼及附属办公楼管护维修、对写字楼消防控制系统，配电室、门禁系统、电子屏幕进行更换，为入驻单位干部职工上班期间提供一个安全良好的办公环境。</t>
  </si>
  <si>
    <t>租金保障时间及时率</t>
  </si>
  <si>
    <t>反映为保障秀麓写字楼正常运转是否按时支付租金情况。租金保障时间及时率=(及时支付数÷支付总数）×100%</t>
  </si>
  <si>
    <t>资金拨付及时率</t>
  </si>
  <si>
    <t>反映按年末资金支付率进行评扣分情况。资金拨付率=实际拨付/预算批复*100%。</t>
  </si>
  <si>
    <t>就餐及接待人员餐饮质量保证率</t>
  </si>
  <si>
    <t>反映就餐及接待人员餐对饮质量保障情况。质量保证率=满意问卷份数÷有效问卷份数×100%</t>
  </si>
  <si>
    <t>中心主动发现安全隐患个数</t>
  </si>
  <si>
    <t>个（项）</t>
  </si>
  <si>
    <t>反映中心物业管理人员及上级部门对写字楼安全检查，物业应及时检查发现并上报隐患个数情况。</t>
  </si>
  <si>
    <t>写字楼维修及时率</t>
  </si>
  <si>
    <t>反映秀麓麓写字楼的及时维修情况。维修及时率=（在应完成的时间内已完成日常维修的项数÷在应完成的时间内总报日常维修的项数）×100%</t>
  </si>
  <si>
    <t>反映入驻写字楼单位干部职工相关人员的满意度情况。满意度=满意问卷份数÷有效问卷份数×100%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</si>
  <si>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</si>
  <si>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</si>
  <si>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</si>
  <si>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</si>
  <si>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</si>
  <si>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</si>
  <si>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</si>
  <si>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</si>
  <si>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</si>
  <si>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</si>
  <si>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</si>
  <si>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</si>
  <si>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</si>
  <si>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</si>
  <si>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</si>
  <si>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物业服务费</t>
  </si>
  <si>
    <t>年</t>
  </si>
  <si>
    <t>保安服务费</t>
  </si>
  <si>
    <t>公务用车保险</t>
  </si>
  <si>
    <t>公务用车加油</t>
  </si>
  <si>
    <t>公务用车维修</t>
  </si>
  <si>
    <t>档案柜</t>
  </si>
  <si>
    <t>组</t>
  </si>
  <si>
    <t>复印纸</t>
  </si>
  <si>
    <t>件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</si>
  <si>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</si>
  <si>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</si>
  <si>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</si>
  <si>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</si>
  <si>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</si>
  <si>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</si>
  <si>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</si>
  <si>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备注：本单位无此事项。</t>
  </si>
  <si>
    <t>09-1表</t>
  </si>
  <si>
    <t>2024年对下转移支付预算表</t>
  </si>
  <si>
    <t>单位名称（项目）</t>
  </si>
  <si>
    <t>乡镇街道</t>
  </si>
  <si>
    <t>秀山</t>
  </si>
  <si>
    <t>九龙</t>
  </si>
  <si>
    <t>四街</t>
  </si>
  <si>
    <t>纳古</t>
  </si>
  <si>
    <t>河西</t>
  </si>
  <si>
    <t>杨广</t>
  </si>
  <si>
    <t>里山</t>
  </si>
  <si>
    <t>兴蒙</t>
  </si>
  <si>
    <t>高大</t>
  </si>
  <si>
    <t/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</si>
  <si>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</si>
  <si>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</si>
  <si>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</si>
  <si>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</si>
  <si>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</si>
  <si>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</si>
  <si>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</si>
  <si>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</si>
  <si>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金额</t>
  </si>
  <si>
    <t>11表</t>
  </si>
  <si>
    <t>2025年上级补助项目支出预算表</t>
  </si>
  <si>
    <t>经济科目部门</t>
  </si>
  <si>
    <t>上级补助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</si>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</sst>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5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1"/>
      <color rgb="FFFF0000"/>
      <name val="宋体"/>
      <charset val="134"/>
      <scheme val="minor"/>
    </font>
    <font>
      <sz val="11"/>
      <color theme="9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sz val="9"/>
      <color theme="9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4" applyNumberFormat="0" applyAlignment="0" applyProtection="0">
      <alignment vertical="center"/>
    </xf>
    <xf numFmtId="0" fontId="35" fillId="4" borderId="15" applyNumberFormat="0" applyAlignment="0" applyProtection="0">
      <alignment vertical="center"/>
    </xf>
    <xf numFmtId="0" fontId="36" fillId="4" borderId="14" applyNumberFormat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1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7" fillId="0" borderId="0" xfId="0" applyFont="1">
      <alignment vertical="top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top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11" fillId="0" borderId="1" xfId="51" applyNumberFormat="1" applyFont="1" applyBorder="1">
      <alignment horizontal="right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0" fontId="3" fillId="0" borderId="0" xfId="57" applyFont="1" applyFill="1" applyBorder="1" applyAlignment="1" applyProtection="1">
      <alignment vertical="top"/>
      <protection locked="0"/>
    </xf>
    <xf numFmtId="0" fontId="2" fillId="0" borderId="0" xfId="57" applyFont="1" applyFill="1" applyBorder="1" applyAlignment="1" applyProtection="1"/>
    <xf numFmtId="0" fontId="14" fillId="0" borderId="0" xfId="57" applyFont="1" applyFill="1" applyBorder="1" applyAlignment="1" applyProtection="1"/>
    <xf numFmtId="0" fontId="14" fillId="0" borderId="0" xfId="57" applyFont="1" applyFill="1" applyBorder="1" applyAlignment="1" applyProtection="1">
      <alignment horizontal="right" vertical="center"/>
    </xf>
    <xf numFmtId="0" fontId="15" fillId="0" borderId="0" xfId="57" applyFont="1" applyFill="1" applyBorder="1" applyAlignment="1" applyProtection="1">
      <alignment horizontal="center" vertical="center" wrapText="1"/>
    </xf>
    <xf numFmtId="0" fontId="16" fillId="0" borderId="0" xfId="57" applyFont="1" applyFill="1" applyBorder="1" applyAlignment="1" applyProtection="1">
      <alignment horizontal="center" vertical="center"/>
    </xf>
    <xf numFmtId="0" fontId="17" fillId="0" borderId="0" xfId="57" applyFont="1" applyFill="1" applyBorder="1" applyAlignment="1" applyProtection="1">
      <alignment horizontal="left" vertical="center" wrapText="1"/>
    </xf>
    <xf numFmtId="0" fontId="18" fillId="0" borderId="0" xfId="57" applyFont="1" applyFill="1" applyBorder="1" applyAlignment="1" applyProtection="1">
      <alignment wrapText="1"/>
    </xf>
    <xf numFmtId="0" fontId="14" fillId="0" borderId="0" xfId="57" applyFont="1" applyFill="1" applyBorder="1" applyAlignment="1" applyProtection="1">
      <alignment horizontal="right" wrapText="1"/>
    </xf>
    <xf numFmtId="0" fontId="2" fillId="0" borderId="0" xfId="57" applyFont="1" applyFill="1" applyBorder="1" applyAlignment="1" applyProtection="1">
      <alignment wrapText="1"/>
    </xf>
    <xf numFmtId="0" fontId="18" fillId="0" borderId="2" xfId="57" applyFont="1" applyFill="1" applyBorder="1" applyAlignment="1" applyProtection="1">
      <alignment horizontal="center" vertical="center"/>
    </xf>
    <xf numFmtId="0" fontId="18" fillId="0" borderId="3" xfId="57" applyFont="1" applyFill="1" applyBorder="1" applyAlignment="1" applyProtection="1">
      <alignment horizontal="center" vertical="center"/>
    </xf>
    <xf numFmtId="0" fontId="18" fillId="0" borderId="4" xfId="57" applyFont="1" applyFill="1" applyBorder="1" applyAlignment="1" applyProtection="1">
      <alignment horizontal="center" vertical="center"/>
    </xf>
    <xf numFmtId="0" fontId="18" fillId="0" borderId="5" xfId="57" applyFont="1" applyFill="1" applyBorder="1" applyAlignment="1" applyProtection="1">
      <alignment horizontal="center" vertical="center"/>
    </xf>
    <xf numFmtId="0" fontId="18" fillId="0" borderId="6" xfId="57" applyFont="1" applyFill="1" applyBorder="1" applyAlignment="1" applyProtection="1">
      <alignment horizontal="center" vertical="center"/>
    </xf>
    <xf numFmtId="0" fontId="18" fillId="0" borderId="7" xfId="57" applyFont="1" applyFill="1" applyBorder="1" applyAlignment="1" applyProtection="1">
      <alignment horizontal="center" vertical="center"/>
    </xf>
    <xf numFmtId="0" fontId="18" fillId="0" borderId="2" xfId="57" applyFont="1" applyFill="1" applyBorder="1" applyAlignment="1" applyProtection="1">
      <alignment horizontal="center" vertical="center" wrapText="1"/>
    </xf>
    <xf numFmtId="0" fontId="18" fillId="0" borderId="8" xfId="57" applyFont="1" applyFill="1" applyBorder="1" applyAlignment="1" applyProtection="1">
      <alignment horizontal="center" vertical="center" wrapText="1"/>
    </xf>
    <xf numFmtId="0" fontId="18" fillId="0" borderId="1" xfId="57" applyFont="1" applyFill="1" applyBorder="1" applyAlignment="1" applyProtection="1">
      <alignment horizontal="center" vertical="center"/>
    </xf>
    <xf numFmtId="0" fontId="10" fillId="0" borderId="3" xfId="57" applyFont="1" applyFill="1" applyBorder="1" applyAlignment="1" applyProtection="1">
      <alignment horizontal="center" vertical="center"/>
    </xf>
    <xf numFmtId="0" fontId="17" fillId="0" borderId="1" xfId="57" applyFont="1" applyFill="1" applyBorder="1" applyAlignment="1" applyProtection="1">
      <alignment horizontal="left" vertical="center" wrapText="1"/>
    </xf>
    <xf numFmtId="0" fontId="17" fillId="0" borderId="1" xfId="57" applyFont="1" applyFill="1" applyBorder="1" applyAlignment="1" applyProtection="1">
      <alignment horizontal="right" vertical="center"/>
      <protection locked="0"/>
    </xf>
    <xf numFmtId="0" fontId="3" fillId="0" borderId="3" xfId="57" applyFont="1" applyFill="1" applyBorder="1" applyAlignment="1" applyProtection="1">
      <alignment horizontal="right" vertical="center"/>
      <protection locked="0"/>
    </xf>
    <xf numFmtId="0" fontId="17" fillId="0" borderId="1" xfId="57" applyFont="1" applyFill="1" applyBorder="1" applyAlignment="1" applyProtection="1">
      <alignment vertical="center" wrapText="1"/>
    </xf>
    <xf numFmtId="0" fontId="2" fillId="0" borderId="0" xfId="57" applyFont="1" applyFill="1" applyBorder="1" applyAlignment="1" applyProtection="1">
      <alignment vertical="center"/>
    </xf>
    <xf numFmtId="0" fontId="17" fillId="0" borderId="0" xfId="57" applyFont="1" applyFill="1" applyBorder="1" applyAlignment="1" applyProtection="1">
      <alignment horizontal="right" vertical="center"/>
      <protection locked="0"/>
    </xf>
    <xf numFmtId="0" fontId="17" fillId="0" borderId="0" xfId="57" applyFont="1" applyFill="1" applyBorder="1" applyAlignment="1" applyProtection="1">
      <alignment horizontal="right"/>
      <protection locked="0"/>
    </xf>
    <xf numFmtId="49" fontId="4" fillId="0" borderId="0" xfId="50" applyNumberFormat="1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180" fontId="9" fillId="0" borderId="1" xfId="56" applyNumberFormat="1" applyFont="1" applyBorder="1" applyAlignment="1">
      <alignment horizontal="center" vertical="center" wrapText="1"/>
    </xf>
    <xf numFmtId="0" fontId="1" fillId="0" borderId="0" xfId="0" applyFont="1">
      <alignment vertical="top"/>
    </xf>
    <xf numFmtId="49" fontId="19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20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0" fillId="0" borderId="0" xfId="0" applyFont="1" applyAlignment="1"/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76" fontId="23" fillId="0" borderId="1" xfId="51" applyNumberFormat="1" applyFont="1" applyBorder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1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">
        <v>2</v>
      </c>
      <c r="B4" s="5"/>
      <c r="C4" s="98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7</v>
      </c>
      <c r="C6" s="8" t="s">
        <v>8</v>
      </c>
      <c r="D6" s="8" t="s">
        <v>7</v>
      </c>
    </row>
    <row r="7" ht="18.75" customHeight="1" spans="1:4">
      <c r="A7" s="8"/>
      <c r="B7" s="8"/>
      <c r="C7" s="8"/>
      <c r="D7" s="8"/>
    </row>
    <row r="8" ht="22.5" customHeight="1" spans="1:4">
      <c r="A8" s="17" t="s">
        <v>9</v>
      </c>
      <c r="B8" s="19">
        <v>533.122536</v>
      </c>
      <c r="C8" s="17" t="str">
        <f>"一"&amp;"、"&amp;"一般公共服务支出"</f>
        <v>一、一般公共服务支出</v>
      </c>
      <c r="D8" s="19">
        <v>508.836292</v>
      </c>
    </row>
    <row r="9" ht="22.5" customHeight="1" spans="1:4">
      <c r="A9" s="17" t="s">
        <v>10</v>
      </c>
      <c r="B9" s="19">
        <v>2040.73344</v>
      </c>
      <c r="C9" s="17" t="str">
        <f>"二"&amp;"、"&amp;"社会保障和就业支出"</f>
        <v>二、社会保障和就业支出</v>
      </c>
      <c r="D9" s="19">
        <v>13.168272</v>
      </c>
    </row>
    <row r="10" ht="22.5" customHeight="1" spans="1:4">
      <c r="A10" s="17" t="s">
        <v>11</v>
      </c>
      <c r="B10" s="19"/>
      <c r="C10" s="17" t="str">
        <f>"三"&amp;"、"&amp;"卫生健康支出"</f>
        <v>三、卫生健康支出</v>
      </c>
      <c r="D10" s="19">
        <v>8.637172</v>
      </c>
    </row>
    <row r="11" ht="22.5" customHeight="1" spans="1:4">
      <c r="A11" s="17" t="s">
        <v>12</v>
      </c>
      <c r="B11" s="19"/>
      <c r="C11" s="17" t="str">
        <f>"四"&amp;"、"&amp;"城乡社区支出"</f>
        <v>四、城乡社区支出</v>
      </c>
      <c r="D11" s="19">
        <v>2040.73344</v>
      </c>
    </row>
    <row r="12" ht="22.5" customHeight="1" spans="1:4">
      <c r="A12" s="17" t="s">
        <v>13</v>
      </c>
      <c r="B12" s="19">
        <v>5</v>
      </c>
      <c r="C12" s="17" t="str">
        <f>"五"&amp;"、"&amp;"住房保障支出"</f>
        <v>五、住房保障支出</v>
      </c>
      <c r="D12" s="19">
        <v>7.4808</v>
      </c>
    </row>
    <row r="13" ht="22.5" customHeight="1" spans="1:4">
      <c r="A13" s="17" t="s">
        <v>14</v>
      </c>
      <c r="B13" s="19"/>
      <c r="C13" s="17"/>
      <c r="D13" s="19"/>
    </row>
    <row r="14" ht="22.5" customHeight="1" spans="1:4">
      <c r="A14" s="17" t="s">
        <v>15</v>
      </c>
      <c r="B14" s="19"/>
      <c r="C14" s="17"/>
      <c r="D14" s="19"/>
    </row>
    <row r="15" ht="22.5" customHeight="1" spans="1:4">
      <c r="A15" s="17" t="s">
        <v>16</v>
      </c>
      <c r="B15" s="19"/>
      <c r="C15" s="17"/>
      <c r="D15" s="19"/>
    </row>
    <row r="16" ht="22.5" customHeight="1" spans="1:4">
      <c r="A16" s="99" t="s">
        <v>17</v>
      </c>
      <c r="B16" s="19"/>
      <c r="C16" s="102"/>
      <c r="D16" s="19"/>
    </row>
    <row r="17" ht="22.5" customHeight="1" spans="1:4">
      <c r="A17" s="99" t="s">
        <v>18</v>
      </c>
      <c r="B17" s="19">
        <v>5</v>
      </c>
      <c r="C17" s="102"/>
      <c r="D17" s="19"/>
    </row>
    <row r="18" ht="22.5" customHeight="1" spans="1:4">
      <c r="A18" s="99"/>
      <c r="B18" s="19"/>
      <c r="C18" s="102"/>
      <c r="D18" s="19"/>
    </row>
    <row r="19" ht="22.5" customHeight="1" spans="1:4">
      <c r="A19" s="100" t="s">
        <v>19</v>
      </c>
      <c r="B19" s="101">
        <v>2578.855976</v>
      </c>
      <c r="C19" s="102" t="s">
        <v>20</v>
      </c>
      <c r="D19" s="101">
        <v>2578.855976</v>
      </c>
    </row>
    <row r="20" ht="22.5" customHeight="1" spans="1:4">
      <c r="A20" s="99" t="s">
        <v>21</v>
      </c>
      <c r="B20" s="19"/>
      <c r="C20" s="17" t="s">
        <v>22</v>
      </c>
      <c r="D20" s="79"/>
    </row>
    <row r="21" ht="22.5" customHeight="1" spans="1:4">
      <c r="A21" s="100" t="s">
        <v>23</v>
      </c>
      <c r="B21" s="101">
        <v>2578.855976</v>
      </c>
      <c r="C21" s="102" t="s">
        <v>24</v>
      </c>
      <c r="D21" s="101">
        <v>2578.855976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5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8.85" defaultRowHeight="15" customHeight="1" outlineLevelCol="6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71" t="s">
        <v>283</v>
      </c>
    </row>
    <row r="3" ht="37.5" customHeight="1" spans="1:6">
      <c r="A3" s="4" t="s">
        <v>284</v>
      </c>
      <c r="B3" s="4"/>
      <c r="C3" s="4"/>
      <c r="D3" s="4"/>
      <c r="E3" s="4"/>
      <c r="F3" s="4"/>
    </row>
    <row r="4" ht="18.75" customHeight="1" spans="1:6">
      <c r="A4" s="72" t="s">
        <v>2</v>
      </c>
      <c r="B4" s="72"/>
      <c r="C4" s="72"/>
      <c r="D4" s="73"/>
      <c r="E4" s="73"/>
      <c r="F4" s="74" t="s">
        <v>27</v>
      </c>
    </row>
    <row r="5" ht="18.75" customHeight="1" spans="1:6">
      <c r="A5" s="15" t="s">
        <v>285</v>
      </c>
      <c r="B5" s="15" t="s">
        <v>56</v>
      </c>
      <c r="C5" s="15" t="s">
        <v>57</v>
      </c>
      <c r="D5" s="75" t="s">
        <v>286</v>
      </c>
      <c r="E5" s="75"/>
      <c r="F5" s="75"/>
    </row>
    <row r="6" ht="18.75" customHeight="1" spans="1:6">
      <c r="A6" s="15" t="s">
        <v>56</v>
      </c>
      <c r="B6" s="15" t="s">
        <v>56</v>
      </c>
      <c r="C6" s="15" t="s">
        <v>57</v>
      </c>
      <c r="D6" s="75" t="s">
        <v>32</v>
      </c>
      <c r="E6" s="75" t="s">
        <v>59</v>
      </c>
      <c r="F6" s="75" t="s">
        <v>60</v>
      </c>
    </row>
    <row r="7" ht="18.75" customHeight="1" spans="1:6">
      <c r="A7" s="16" t="s">
        <v>43</v>
      </c>
      <c r="B7" s="16"/>
      <c r="C7" s="16" t="s">
        <v>44</v>
      </c>
      <c r="D7" s="16" t="s">
        <v>46</v>
      </c>
      <c r="E7" s="16" t="s">
        <v>47</v>
      </c>
      <c r="F7" s="16" t="s">
        <v>48</v>
      </c>
    </row>
    <row r="8" ht="20.25" customHeight="1" spans="1:6">
      <c r="A8" s="18" t="s">
        <v>52</v>
      </c>
      <c r="B8" s="18"/>
      <c r="C8" s="18"/>
      <c r="D8" s="19">
        <v>2040.73344</v>
      </c>
      <c r="E8" s="19"/>
      <c r="F8" s="19">
        <v>2040.73344</v>
      </c>
    </row>
    <row r="9" ht="25" customHeight="1" spans="1:6">
      <c r="A9" s="76" t="s">
        <v>52</v>
      </c>
      <c r="B9" s="18" t="s">
        <v>95</v>
      </c>
      <c r="C9" s="18" t="s">
        <v>96</v>
      </c>
      <c r="D9" s="19">
        <v>2040.73344</v>
      </c>
      <c r="E9" s="19"/>
      <c r="F9" s="19">
        <v>2040.73344</v>
      </c>
    </row>
    <row r="10" ht="25" customHeight="1" spans="1:6">
      <c r="A10" s="76" t="s">
        <v>52</v>
      </c>
      <c r="B10" s="76" t="s">
        <v>97</v>
      </c>
      <c r="C10" s="76" t="s">
        <v>98</v>
      </c>
      <c r="D10" s="19">
        <v>2040.73344</v>
      </c>
      <c r="E10" s="19"/>
      <c r="F10" s="19">
        <v>2040.73344</v>
      </c>
    </row>
    <row r="11" ht="25" customHeight="1" spans="1:7">
      <c r="A11" s="76" t="s">
        <v>52</v>
      </c>
      <c r="B11" s="77" t="s">
        <v>99</v>
      </c>
      <c r="C11" s="77" t="s">
        <v>100</v>
      </c>
      <c r="D11" s="19">
        <v>2040.73344</v>
      </c>
      <c r="E11" s="19"/>
      <c r="F11" s="19">
        <v>2040.73344</v>
      </c>
      <c r="G11" s="12"/>
    </row>
    <row r="12" ht="25" customHeight="1" spans="1:7">
      <c r="A12" s="78" t="s">
        <v>107</v>
      </c>
      <c r="B12" s="78"/>
      <c r="C12" s="78"/>
      <c r="D12" s="79">
        <v>2040.73344</v>
      </c>
      <c r="E12" s="79"/>
      <c r="F12" s="79">
        <v>2040.73344</v>
      </c>
      <c r="G12" s="12"/>
    </row>
    <row r="13" customHeight="1" spans="7:7">
      <c r="G13" s="12"/>
    </row>
    <row r="14" customHeight="1" spans="7:7">
      <c r="G14" s="12"/>
    </row>
    <row r="15" customHeight="1" spans="7:7">
      <c r="G15" s="12"/>
    </row>
    <row r="16" customHeight="1" spans="7:7">
      <c r="G16" s="12"/>
    </row>
    <row r="17" customHeight="1" spans="7:7">
      <c r="G17" s="12"/>
    </row>
    <row r="18" customHeight="1" spans="7:7">
      <c r="G18" s="12"/>
    </row>
    <row r="19" customHeight="1" spans="7:7">
      <c r="G19" s="12"/>
    </row>
    <row r="20" customHeight="1" spans="7:7">
      <c r="G20" s="12"/>
    </row>
    <row r="21" customHeight="1" spans="7:7">
      <c r="G21" s="12"/>
    </row>
    <row r="22" customHeight="1" spans="7:7">
      <c r="G22" s="14"/>
    </row>
    <row r="23" customHeight="1" spans="7:7">
      <c r="G23" s="14"/>
    </row>
    <row r="24" customHeight="1" spans="7:7">
      <c r="G24" s="14"/>
    </row>
    <row r="25" customHeight="1" spans="7:7">
      <c r="G25" s="14"/>
    </row>
    <row r="26" customHeight="1" spans="7:7">
      <c r="G26" s="14"/>
    </row>
    <row r="27" customHeight="1" spans="7:7">
      <c r="G27" s="14"/>
    </row>
    <row r="28" customHeight="1" spans="7:7">
      <c r="G28" s="14"/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7">
    <mergeCell ref="A3:F3"/>
    <mergeCell ref="A4:C4"/>
    <mergeCell ref="D5:F5"/>
    <mergeCell ref="A12:C12"/>
    <mergeCell ref="A5:A6"/>
    <mergeCell ref="B5:B6"/>
    <mergeCell ref="C5:C6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8"/>
  <sheetViews>
    <sheetView showZeros="0" workbookViewId="0">
      <pane ySplit="1" topLeftCell="A2" activePane="bottomLeft" state="frozen"/>
      <selection/>
      <selection pane="bottomLeft" activeCell="A3" sqref="$A3:$XFD3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6" width="16.2833333333333" customWidth="1"/>
    <col min="7" max="7" width="16.4166666666667" style="65" customWidth="1"/>
    <col min="8" max="10" width="16.4166666666667" customWidth="1"/>
    <col min="11" max="16" width="16.2833333333333" customWidth="1"/>
  </cols>
  <sheetData>
    <row r="1" customHeight="1" spans="1:16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23" t="s">
        <v>287</v>
      </c>
    </row>
    <row r="2" ht="45" customHeight="1" spans="1:16">
      <c r="A2" s="58" t="s">
        <v>288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69"/>
      <c r="N2" s="69"/>
      <c r="O2" s="69"/>
      <c r="P2" s="69"/>
    </row>
    <row r="3" ht="20.25" customHeight="1" spans="1:16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 t="s">
        <v>27</v>
      </c>
    </row>
    <row r="4" ht="20.25" customHeight="1" spans="1:16">
      <c r="A4" s="25" t="s">
        <v>289</v>
      </c>
      <c r="B4" s="25" t="s">
        <v>290</v>
      </c>
      <c r="C4" s="25" t="s">
        <v>291</v>
      </c>
      <c r="D4" s="25" t="s">
        <v>292</v>
      </c>
      <c r="E4" s="25" t="s">
        <v>293</v>
      </c>
      <c r="F4" s="25" t="s">
        <v>294</v>
      </c>
      <c r="G4" s="25"/>
      <c r="H4" s="25"/>
      <c r="I4" s="25"/>
      <c r="J4" s="25"/>
      <c r="K4" s="25"/>
      <c r="L4" s="25"/>
      <c r="M4" s="25"/>
      <c r="N4" s="25"/>
      <c r="O4" s="25"/>
      <c r="P4" s="25"/>
    </row>
    <row r="5" ht="20.25" customHeight="1" spans="1:16">
      <c r="A5" s="25" t="s">
        <v>295</v>
      </c>
      <c r="B5" s="25" t="s">
        <v>290</v>
      </c>
      <c r="C5" s="25" t="s">
        <v>291</v>
      </c>
      <c r="D5" s="25" t="s">
        <v>292</v>
      </c>
      <c r="E5" s="25" t="s">
        <v>293</v>
      </c>
      <c r="F5" s="25" t="s">
        <v>294</v>
      </c>
      <c r="G5" s="25" t="s">
        <v>33</v>
      </c>
      <c r="H5" s="25" t="s">
        <v>296</v>
      </c>
      <c r="I5" s="25" t="s">
        <v>297</v>
      </c>
      <c r="J5" s="25" t="s">
        <v>35</v>
      </c>
      <c r="K5" s="25" t="s">
        <v>36</v>
      </c>
      <c r="L5" s="25" t="s">
        <v>36</v>
      </c>
      <c r="M5" s="25"/>
      <c r="N5" s="25"/>
      <c r="O5" s="25"/>
      <c r="P5" s="25"/>
    </row>
    <row r="6" ht="32.4" customHeight="1" spans="1:16">
      <c r="A6" s="25"/>
      <c r="B6" s="25"/>
      <c r="C6" s="25"/>
      <c r="D6" s="25"/>
      <c r="E6" s="25"/>
      <c r="F6" s="25"/>
      <c r="G6" s="25" t="s">
        <v>32</v>
      </c>
      <c r="H6" s="25"/>
      <c r="I6" s="25"/>
      <c r="J6" s="25"/>
      <c r="K6" s="25" t="s">
        <v>32</v>
      </c>
      <c r="L6" s="25" t="s">
        <v>38</v>
      </c>
      <c r="M6" s="25" t="s">
        <v>39</v>
      </c>
      <c r="N6" s="70" t="s">
        <v>40</v>
      </c>
      <c r="O6" s="70" t="s">
        <v>41</v>
      </c>
      <c r="P6" s="70" t="s">
        <v>42</v>
      </c>
    </row>
    <row r="7" ht="20.25" customHeight="1" spans="1:16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8</v>
      </c>
      <c r="H7" s="60">
        <v>9</v>
      </c>
      <c r="I7" s="60">
        <v>10</v>
      </c>
      <c r="J7" s="60">
        <v>11</v>
      </c>
      <c r="K7" s="60">
        <v>12</v>
      </c>
      <c r="L7" s="60">
        <v>13</v>
      </c>
      <c r="M7" s="60">
        <v>14</v>
      </c>
      <c r="N7" s="60">
        <v>15</v>
      </c>
      <c r="O7" s="60">
        <v>16</v>
      </c>
      <c r="P7" s="60">
        <v>17</v>
      </c>
    </row>
    <row r="8" ht="20.25" customHeight="1" spans="1:16">
      <c r="A8" s="67" t="s">
        <v>184</v>
      </c>
      <c r="B8" s="26"/>
      <c r="C8" s="26"/>
      <c r="D8" s="61"/>
      <c r="E8" s="61"/>
      <c r="F8" s="61">
        <v>150.6042</v>
      </c>
      <c r="G8" s="61">
        <v>150.6042</v>
      </c>
      <c r="H8" s="61"/>
      <c r="I8" s="62"/>
      <c r="J8" s="62"/>
      <c r="K8" s="61"/>
      <c r="L8" s="61"/>
      <c r="M8" s="61"/>
      <c r="N8" s="61"/>
      <c r="O8" s="61"/>
      <c r="P8" s="61"/>
    </row>
    <row r="9" ht="20.25" customHeight="1" spans="1:16">
      <c r="A9" s="26"/>
      <c r="B9" s="26" t="s">
        <v>298</v>
      </c>
      <c r="C9" s="26" t="str">
        <f t="shared" ref="C9:C10" si="0">"C21040001"&amp;"  "&amp;"物业管理服务"</f>
        <v>C21040001  物业管理服务</v>
      </c>
      <c r="D9" s="68" t="s">
        <v>299</v>
      </c>
      <c r="E9" s="27">
        <v>1</v>
      </c>
      <c r="F9" s="61">
        <v>53.9862</v>
      </c>
      <c r="G9" s="62">
        <v>53.9862</v>
      </c>
      <c r="H9" s="62"/>
      <c r="I9" s="62"/>
      <c r="J9" s="62"/>
      <c r="K9" s="61"/>
      <c r="L9" s="61"/>
      <c r="M9" s="61"/>
      <c r="N9" s="61"/>
      <c r="O9" s="61"/>
      <c r="P9" s="61"/>
    </row>
    <row r="10" ht="20.25" customHeight="1" spans="1:16">
      <c r="A10" s="26"/>
      <c r="B10" s="26" t="s">
        <v>300</v>
      </c>
      <c r="C10" s="26" t="str">
        <f t="shared" si="0"/>
        <v>C21040001  物业管理服务</v>
      </c>
      <c r="D10" s="68" t="s">
        <v>299</v>
      </c>
      <c r="E10" s="27">
        <v>1</v>
      </c>
      <c r="F10" s="61">
        <v>96.618</v>
      </c>
      <c r="G10" s="62">
        <v>96.618</v>
      </c>
      <c r="H10" s="62"/>
      <c r="I10" s="62"/>
      <c r="J10" s="62"/>
      <c r="K10" s="61"/>
      <c r="L10" s="61"/>
      <c r="M10" s="61"/>
      <c r="N10" s="61"/>
      <c r="O10" s="61"/>
      <c r="P10" s="61"/>
    </row>
    <row r="11" ht="20.25" customHeight="1" spans="1:16">
      <c r="A11" s="67" t="s">
        <v>165</v>
      </c>
      <c r="B11" s="26"/>
      <c r="C11" s="26"/>
      <c r="D11" s="26"/>
      <c r="E11" s="26"/>
      <c r="F11" s="61">
        <v>50</v>
      </c>
      <c r="G11" s="61">
        <v>50</v>
      </c>
      <c r="H11" s="61"/>
      <c r="I11" s="62"/>
      <c r="J11" s="62"/>
      <c r="K11" s="61"/>
      <c r="L11" s="61"/>
      <c r="M11" s="61"/>
      <c r="N11" s="61"/>
      <c r="O11" s="61"/>
      <c r="P11" s="61"/>
    </row>
    <row r="12" ht="20.25" customHeight="1" spans="1:16">
      <c r="A12" s="26"/>
      <c r="B12" s="26" t="s">
        <v>301</v>
      </c>
      <c r="C12" s="26" t="str">
        <f>"C1804010201"&amp;"  "&amp;"机动车保险服务"</f>
        <v>C1804010201  机动车保险服务</v>
      </c>
      <c r="D12" s="68" t="s">
        <v>299</v>
      </c>
      <c r="E12" s="27">
        <v>1</v>
      </c>
      <c r="F12" s="61">
        <v>13</v>
      </c>
      <c r="G12" s="62">
        <v>13</v>
      </c>
      <c r="H12" s="62"/>
      <c r="I12" s="62"/>
      <c r="J12" s="62"/>
      <c r="K12" s="61"/>
      <c r="L12" s="61"/>
      <c r="M12" s="61"/>
      <c r="N12" s="61"/>
      <c r="O12" s="61"/>
      <c r="P12" s="61"/>
    </row>
    <row r="13" ht="20.25" customHeight="1" spans="1:16">
      <c r="A13" s="26"/>
      <c r="B13" s="26" t="s">
        <v>302</v>
      </c>
      <c r="C13" s="26" t="str">
        <f>"C23120302"&amp;"  "&amp;"车辆加油、添加燃料服务"</f>
        <v>C23120302  车辆加油、添加燃料服务</v>
      </c>
      <c r="D13" s="68" t="s">
        <v>299</v>
      </c>
      <c r="E13" s="27">
        <v>1</v>
      </c>
      <c r="F13" s="61">
        <v>20</v>
      </c>
      <c r="G13" s="62">
        <v>20</v>
      </c>
      <c r="H13" s="62"/>
      <c r="I13" s="62"/>
      <c r="J13" s="62"/>
      <c r="K13" s="61"/>
      <c r="L13" s="61"/>
      <c r="M13" s="61"/>
      <c r="N13" s="61"/>
      <c r="O13" s="61"/>
      <c r="P13" s="61"/>
    </row>
    <row r="14" ht="20.25" customHeight="1" spans="1:16">
      <c r="A14" s="26"/>
      <c r="B14" s="26" t="s">
        <v>303</v>
      </c>
      <c r="C14" s="26" t="str">
        <f>"C23120301"&amp;"  "&amp;"车辆维修和保养服务"</f>
        <v>C23120301  车辆维修和保养服务</v>
      </c>
      <c r="D14" s="68" t="s">
        <v>299</v>
      </c>
      <c r="E14" s="27">
        <v>1</v>
      </c>
      <c r="F14" s="61">
        <v>17</v>
      </c>
      <c r="G14" s="62">
        <v>17</v>
      </c>
      <c r="H14" s="62"/>
      <c r="I14" s="62"/>
      <c r="J14" s="62"/>
      <c r="K14" s="61"/>
      <c r="L14" s="61"/>
      <c r="M14" s="61"/>
      <c r="N14" s="61"/>
      <c r="O14" s="61"/>
      <c r="P14" s="61"/>
    </row>
    <row r="15" ht="20.25" customHeight="1" spans="1:16">
      <c r="A15" s="67" t="s">
        <v>171</v>
      </c>
      <c r="B15" s="26"/>
      <c r="C15" s="26"/>
      <c r="D15" s="26"/>
      <c r="E15" s="26"/>
      <c r="F15" s="61">
        <v>0.9</v>
      </c>
      <c r="G15" s="61">
        <v>0.9</v>
      </c>
      <c r="H15" s="61"/>
      <c r="I15" s="62"/>
      <c r="J15" s="62"/>
      <c r="K15" s="61"/>
      <c r="L15" s="61"/>
      <c r="M15" s="61"/>
      <c r="N15" s="61"/>
      <c r="O15" s="61"/>
      <c r="P15" s="61"/>
    </row>
    <row r="16" ht="20.25" customHeight="1" spans="1:16">
      <c r="A16" s="26"/>
      <c r="B16" s="26" t="s">
        <v>304</v>
      </c>
      <c r="C16" s="26" t="str">
        <f>"A05010502"&amp;"  "&amp;"文件柜"</f>
        <v>A05010502  文件柜</v>
      </c>
      <c r="D16" s="68" t="s">
        <v>305</v>
      </c>
      <c r="E16" s="27">
        <v>1</v>
      </c>
      <c r="F16" s="61">
        <v>0.45</v>
      </c>
      <c r="G16" s="62">
        <v>0.45</v>
      </c>
      <c r="H16" s="62"/>
      <c r="I16" s="62"/>
      <c r="J16" s="62"/>
      <c r="K16" s="61"/>
      <c r="L16" s="61"/>
      <c r="M16" s="61"/>
      <c r="N16" s="61"/>
      <c r="O16" s="61"/>
      <c r="P16" s="61"/>
    </row>
    <row r="17" ht="20.25" customHeight="1" spans="1:16">
      <c r="A17" s="26"/>
      <c r="B17" s="26" t="s">
        <v>306</v>
      </c>
      <c r="C17" s="26" t="str">
        <f>"A05040101"&amp;"  "&amp;"复印纸"</f>
        <v>A05040101  复印纸</v>
      </c>
      <c r="D17" s="68" t="s">
        <v>307</v>
      </c>
      <c r="E17" s="27">
        <v>30</v>
      </c>
      <c r="F17" s="61">
        <v>0.45</v>
      </c>
      <c r="G17" s="62">
        <v>0.45</v>
      </c>
      <c r="H17" s="62"/>
      <c r="I17" s="62"/>
      <c r="J17" s="62"/>
      <c r="K17" s="61"/>
      <c r="L17" s="61"/>
      <c r="M17" s="61"/>
      <c r="N17" s="61"/>
      <c r="O17" s="61"/>
      <c r="P17" s="61"/>
    </row>
    <row r="18" ht="20.25" customHeight="1" spans="1:16">
      <c r="A18" s="27" t="s">
        <v>30</v>
      </c>
      <c r="B18" s="27"/>
      <c r="C18" s="27"/>
      <c r="D18" s="68"/>
      <c r="E18" s="68"/>
      <c r="F18" s="61">
        <v>201.5042</v>
      </c>
      <c r="G18" s="61">
        <v>201.5042</v>
      </c>
      <c r="H18" s="61"/>
      <c r="I18" s="61"/>
      <c r="J18" s="61"/>
      <c r="K18" s="61"/>
      <c r="L18" s="61"/>
      <c r="M18" s="61"/>
      <c r="N18" s="61"/>
      <c r="O18" s="61"/>
      <c r="P18" s="61"/>
    </row>
  </sheetData>
  <mergeCells count="16">
    <mergeCell ref="A1:L1"/>
    <mergeCell ref="A2:P2"/>
    <mergeCell ref="A3:L3"/>
    <mergeCell ref="G4:P4"/>
    <mergeCell ref="K5:P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</mergeCells>
  <pageMargins left="0.75" right="0.75" top="1" bottom="1" header="0.5" footer="0.5"/>
  <pageSetup paperSize="1" scale="40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43"/>
  <sheetViews>
    <sheetView showZeros="0" workbookViewId="0">
      <pane ySplit="1" topLeftCell="A2" activePane="bottomLeft" state="frozen"/>
      <selection/>
      <selection pane="bottomLeft" activeCell="A2" sqref="$A2:$XFD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11" width="16.4166666666667" customWidth="1"/>
    <col min="12" max="16" width="16.2833333333333" customWidth="1"/>
  </cols>
  <sheetData>
    <row r="1" ht="45" customHeight="1" spans="1:16">
      <c r="A1" s="58" t="s">
        <v>308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ht="20.25" customHeight="1" spans="1:16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 t="s">
        <v>27</v>
      </c>
    </row>
    <row r="3" ht="27.15" customHeight="1" spans="1:16">
      <c r="A3" s="59" t="s">
        <v>289</v>
      </c>
      <c r="B3" s="59" t="s">
        <v>309</v>
      </c>
      <c r="C3" s="59" t="s">
        <v>310</v>
      </c>
      <c r="D3" s="59" t="s">
        <v>311</v>
      </c>
      <c r="E3" s="59" t="s">
        <v>312</v>
      </c>
      <c r="F3" s="59" t="s">
        <v>313</v>
      </c>
      <c r="G3" s="59"/>
      <c r="H3" s="59"/>
      <c r="I3" s="59"/>
      <c r="J3" s="59"/>
      <c r="K3" s="59"/>
      <c r="L3" s="59"/>
      <c r="M3" s="59"/>
      <c r="N3" s="59"/>
      <c r="O3" s="59"/>
      <c r="P3" s="59"/>
    </row>
    <row r="4" ht="23.4" customHeight="1" spans="1:16">
      <c r="A4" s="59" t="s">
        <v>295</v>
      </c>
      <c r="B4" s="59"/>
      <c r="C4" s="59" t="s">
        <v>310</v>
      </c>
      <c r="D4" s="59" t="s">
        <v>311</v>
      </c>
      <c r="E4" s="59" t="s">
        <v>312</v>
      </c>
      <c r="F4" s="59" t="s">
        <v>314</v>
      </c>
      <c r="G4" s="59" t="s">
        <v>33</v>
      </c>
      <c r="H4" s="59" t="s">
        <v>296</v>
      </c>
      <c r="I4" s="59" t="s">
        <v>297</v>
      </c>
      <c r="J4" s="59" t="s">
        <v>35</v>
      </c>
      <c r="K4" s="59" t="s">
        <v>36</v>
      </c>
      <c r="L4" s="59"/>
      <c r="M4" s="59"/>
      <c r="N4" s="59"/>
      <c r="O4" s="59"/>
      <c r="P4" s="59"/>
    </row>
    <row r="5" ht="28.65" customHeight="1" spans="1:16">
      <c r="A5" s="59"/>
      <c r="B5" s="59"/>
      <c r="C5" s="59"/>
      <c r="D5" s="59"/>
      <c r="E5" s="59"/>
      <c r="F5" s="59"/>
      <c r="G5" s="59" t="s">
        <v>32</v>
      </c>
      <c r="H5" s="59"/>
      <c r="I5" s="59"/>
      <c r="J5" s="59"/>
      <c r="K5" s="59" t="s">
        <v>32</v>
      </c>
      <c r="L5" s="59" t="s">
        <v>38</v>
      </c>
      <c r="M5" s="59" t="s">
        <v>39</v>
      </c>
      <c r="N5" s="64" t="s">
        <v>40</v>
      </c>
      <c r="O5" s="64" t="s">
        <v>41</v>
      </c>
      <c r="P5" s="64" t="s">
        <v>42</v>
      </c>
    </row>
    <row r="6" ht="20.25" customHeight="1" spans="1:16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8</v>
      </c>
      <c r="H6" s="60">
        <v>9</v>
      </c>
      <c r="I6" s="60">
        <v>10</v>
      </c>
      <c r="J6" s="60">
        <v>11</v>
      </c>
      <c r="K6" s="60">
        <v>12</v>
      </c>
      <c r="L6" s="60">
        <v>13</v>
      </c>
      <c r="M6" s="60">
        <v>14</v>
      </c>
      <c r="N6" s="60">
        <v>15</v>
      </c>
      <c r="O6" s="60">
        <v>16</v>
      </c>
      <c r="P6" s="60">
        <v>17</v>
      </c>
    </row>
    <row r="7" ht="20.25" customHeight="1" spans="1:16">
      <c r="A7" s="26"/>
      <c r="B7" s="26"/>
      <c r="C7" s="26"/>
      <c r="D7" s="27"/>
      <c r="E7" s="27"/>
      <c r="F7" s="61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ht="20.25" customHeight="1" spans="1:16">
      <c r="A8" s="26"/>
      <c r="B8" s="26"/>
      <c r="C8" s="26"/>
      <c r="D8" s="26"/>
      <c r="E8" s="26"/>
      <c r="F8" s="26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ht="20.25" customHeight="1" spans="1:16">
      <c r="A9" s="27" t="s">
        <v>30</v>
      </c>
      <c r="B9" s="27"/>
      <c r="C9" s="27"/>
      <c r="D9" s="27"/>
      <c r="E9" s="27"/>
      <c r="F9" s="27"/>
      <c r="G9" s="63"/>
      <c r="H9" s="62"/>
      <c r="I9" s="62"/>
      <c r="J9" s="62"/>
      <c r="K9" s="62"/>
      <c r="L9" s="62"/>
      <c r="M9" s="62"/>
      <c r="N9" s="62"/>
      <c r="O9" s="62"/>
      <c r="P9" s="62"/>
    </row>
    <row r="10" customHeight="1" spans="1:7">
      <c r="A10" t="s">
        <v>315</v>
      </c>
      <c r="G10" s="12"/>
    </row>
    <row r="11" customHeight="1" spans="7:7">
      <c r="G11" s="12"/>
    </row>
    <row r="12" customHeight="1" spans="7:7">
      <c r="G12" s="12"/>
    </row>
    <row r="13" customHeight="1" spans="7:7">
      <c r="G13" s="12"/>
    </row>
    <row r="14" customHeight="1" spans="7:7">
      <c r="G14" s="12"/>
    </row>
    <row r="15" customHeight="1" spans="7:7">
      <c r="G15" s="12"/>
    </row>
    <row r="16" customHeight="1" spans="7:7">
      <c r="G16" s="12"/>
    </row>
    <row r="17" customHeight="1" spans="7:7">
      <c r="G17" s="12"/>
    </row>
    <row r="18" customHeight="1" spans="7:7">
      <c r="G18" s="12"/>
    </row>
    <row r="19" customHeight="1" spans="7:7">
      <c r="G19" s="12"/>
    </row>
    <row r="20" customHeight="1" spans="7:7">
      <c r="G20" s="14"/>
    </row>
    <row r="21" customHeight="1" spans="7:7">
      <c r="G21" s="14"/>
    </row>
    <row r="22" customHeight="1" spans="7:7">
      <c r="G22" s="14"/>
    </row>
    <row r="23" customHeight="1" spans="7:7">
      <c r="G23" s="14"/>
    </row>
    <row r="24" customHeight="1" spans="7:7">
      <c r="G24" s="14"/>
    </row>
    <row r="25" customHeight="1" spans="7:7">
      <c r="G25" s="14"/>
    </row>
    <row r="26" customHeight="1" spans="7:7">
      <c r="G26" s="14"/>
    </row>
    <row r="27" customHeight="1" spans="7:7">
      <c r="G27" s="12"/>
    </row>
    <row r="28" customHeight="1" spans="7:7">
      <c r="G28" s="12"/>
    </row>
    <row r="29" customHeight="1" spans="7:7">
      <c r="G29" s="12"/>
    </row>
    <row r="30" customHeight="1" spans="7:7">
      <c r="G30" s="14"/>
    </row>
    <row r="31" customHeight="1" spans="7:7">
      <c r="G31" s="14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2"/>
    </row>
    <row r="43" customHeight="1" spans="7:7">
      <c r="G43" s="14"/>
    </row>
  </sheetData>
  <mergeCells count="15">
    <mergeCell ref="A1:P1"/>
    <mergeCell ref="A2:J2"/>
    <mergeCell ref="G3:P3"/>
    <mergeCell ref="K4:P4"/>
    <mergeCell ref="A9:F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</mergeCells>
  <pageMargins left="0.75" right="0.75" top="1" bottom="1" header="0.5" footer="0.5"/>
  <pageSetup paperSize="1" scale="36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9"/>
  <sheetViews>
    <sheetView showZeros="0" tabSelected="1" workbookViewId="0">
      <pane ySplit="1" topLeftCell="A2" activePane="bottomLeft" state="frozen"/>
      <selection/>
      <selection pane="bottomLeft" activeCell="J19" sqref="J19"/>
    </sheetView>
  </sheetViews>
  <sheetFormatPr defaultColWidth="7.775" defaultRowHeight="14.25" customHeight="1"/>
  <cols>
    <col min="1" max="4" width="18.125" style="32" customWidth="1"/>
    <col min="5" max="13" width="11.125" style="32" customWidth="1"/>
    <col min="14" max="14" width="7.99166666666667" style="31" customWidth="1"/>
    <col min="15" max="246" width="7.99166666666667" style="31"/>
    <col min="247" max="16384" width="7.775" style="31"/>
  </cols>
  <sheetData>
    <row r="1" s="31" customFormat="1" ht="13.5" customHeight="1" spans="1:13">
      <c r="A1" s="33"/>
      <c r="B1" s="33"/>
      <c r="C1" s="33"/>
      <c r="D1" s="34"/>
      <c r="E1" s="32"/>
      <c r="F1" s="32"/>
      <c r="G1" s="32"/>
      <c r="H1" s="32"/>
      <c r="I1" s="32"/>
      <c r="J1" s="32"/>
      <c r="K1" s="32"/>
      <c r="L1" s="32"/>
      <c r="M1" s="56" t="s">
        <v>316</v>
      </c>
    </row>
    <row r="2" s="31" customFormat="1" ht="27.75" customHeight="1" spans="1:13">
      <c r="A2" s="35" t="s">
        <v>317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="31" customFormat="1" ht="18" customHeight="1" spans="1:13">
      <c r="A3" s="37" t="s">
        <v>2</v>
      </c>
      <c r="B3" s="38"/>
      <c r="C3" s="38"/>
      <c r="D3" s="39"/>
      <c r="E3" s="40"/>
      <c r="F3" s="40"/>
      <c r="G3" s="40"/>
      <c r="H3" s="40"/>
      <c r="I3" s="40"/>
      <c r="J3" s="32"/>
      <c r="K3" s="32"/>
      <c r="L3" s="32"/>
      <c r="M3" s="57" t="s">
        <v>27</v>
      </c>
    </row>
    <row r="4" s="31" customFormat="1" ht="19.5" customHeight="1" spans="1:13">
      <c r="A4" s="41" t="s">
        <v>318</v>
      </c>
      <c r="B4" s="42" t="s">
        <v>141</v>
      </c>
      <c r="C4" s="43"/>
      <c r="D4" s="43"/>
      <c r="E4" s="44" t="s">
        <v>319</v>
      </c>
      <c r="F4" s="44"/>
      <c r="G4" s="44"/>
      <c r="H4" s="44"/>
      <c r="I4" s="44"/>
      <c r="J4" s="44"/>
      <c r="K4" s="44"/>
      <c r="L4" s="44"/>
      <c r="M4" s="44"/>
    </row>
    <row r="5" s="31" customFormat="1" ht="40.5" customHeight="1" spans="1:13">
      <c r="A5" s="45"/>
      <c r="B5" s="46" t="s">
        <v>30</v>
      </c>
      <c r="C5" s="47" t="s">
        <v>33</v>
      </c>
      <c r="D5" s="48" t="s">
        <v>296</v>
      </c>
      <c r="E5" s="45" t="s">
        <v>320</v>
      </c>
      <c r="F5" s="45" t="s">
        <v>321</v>
      </c>
      <c r="G5" s="45" t="s">
        <v>322</v>
      </c>
      <c r="H5" s="45" t="s">
        <v>323</v>
      </c>
      <c r="I5" s="45" t="s">
        <v>324</v>
      </c>
      <c r="J5" s="45" t="s">
        <v>325</v>
      </c>
      <c r="K5" s="45" t="s">
        <v>326</v>
      </c>
      <c r="L5" s="45" t="s">
        <v>327</v>
      </c>
      <c r="M5" s="45" t="s">
        <v>328</v>
      </c>
    </row>
    <row r="6" s="31" customFormat="1" ht="19.5" customHeight="1" spans="1:13">
      <c r="A6" s="49">
        <v>1</v>
      </c>
      <c r="B6" s="49">
        <v>2</v>
      </c>
      <c r="C6" s="49">
        <v>3</v>
      </c>
      <c r="D6" s="50">
        <v>4</v>
      </c>
      <c r="E6" s="49">
        <v>5</v>
      </c>
      <c r="F6" s="49">
        <v>6</v>
      </c>
      <c r="G6" s="49">
        <v>7</v>
      </c>
      <c r="H6" s="50">
        <v>8</v>
      </c>
      <c r="I6" s="49">
        <v>9</v>
      </c>
      <c r="J6" s="49">
        <v>10</v>
      </c>
      <c r="K6" s="49">
        <v>11</v>
      </c>
      <c r="L6" s="50">
        <v>12</v>
      </c>
      <c r="M6" s="49">
        <v>13</v>
      </c>
    </row>
    <row r="7" s="31" customFormat="1" ht="19.5" customHeight="1" spans="1:13">
      <c r="A7" s="51" t="s">
        <v>329</v>
      </c>
      <c r="B7" s="52" t="s">
        <v>329</v>
      </c>
      <c r="C7" s="52" t="s">
        <v>329</v>
      </c>
      <c r="D7" s="53" t="s">
        <v>329</v>
      </c>
      <c r="E7" s="52" t="s">
        <v>329</v>
      </c>
      <c r="F7" s="52" t="s">
        <v>329</v>
      </c>
      <c r="G7" s="52" t="s">
        <v>329</v>
      </c>
      <c r="H7" s="52" t="s">
        <v>329</v>
      </c>
      <c r="I7" s="52" t="s">
        <v>329</v>
      </c>
      <c r="J7" s="52" t="s">
        <v>329</v>
      </c>
      <c r="K7" s="52" t="s">
        <v>329</v>
      </c>
      <c r="L7" s="52" t="s">
        <v>329</v>
      </c>
      <c r="M7" s="52" t="s">
        <v>329</v>
      </c>
    </row>
    <row r="8" s="31" customFormat="1" ht="19.5" customHeight="1" spans="1:13">
      <c r="A8" s="54" t="s">
        <v>329</v>
      </c>
      <c r="B8" s="52" t="s">
        <v>329</v>
      </c>
      <c r="C8" s="52" t="s">
        <v>329</v>
      </c>
      <c r="D8" s="53" t="s">
        <v>329</v>
      </c>
      <c r="E8" s="52" t="s">
        <v>329</v>
      </c>
      <c r="F8" s="52" t="s">
        <v>329</v>
      </c>
      <c r="G8" s="52" t="s">
        <v>329</v>
      </c>
      <c r="H8" s="52" t="s">
        <v>329</v>
      </c>
      <c r="I8" s="52" t="s">
        <v>329</v>
      </c>
      <c r="J8" s="52" t="s">
        <v>329</v>
      </c>
      <c r="K8" s="52" t="s">
        <v>329</v>
      </c>
      <c r="L8" s="52" t="s">
        <v>329</v>
      </c>
      <c r="M8" s="52" t="s">
        <v>329</v>
      </c>
    </row>
    <row r="9" s="31" customFormat="1" customHeight="1" spans="1:13">
      <c r="A9" s="55" t="s">
        <v>315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</sheetData>
  <mergeCells count="5">
    <mergeCell ref="A2:M2"/>
    <mergeCell ref="A3:I3"/>
    <mergeCell ref="B4:D4"/>
    <mergeCell ref="E4:M4"/>
    <mergeCell ref="A4:A5"/>
  </mergeCells>
  <pageMargins left="0.75" right="0.75" top="1" bottom="1" header="0.5" footer="0.5"/>
  <pageSetup paperSize="1" scale="71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45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8.85" defaultRowHeight="15" customHeight="1"/>
  <cols>
    <col min="1" max="9" width="28.57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8.75" customHeight="1" spans="1:9">
      <c r="A2" s="22"/>
      <c r="B2" s="22"/>
      <c r="C2" s="22"/>
      <c r="D2" s="22"/>
      <c r="E2" s="22"/>
      <c r="F2" s="22"/>
      <c r="G2" s="22"/>
      <c r="H2" s="22"/>
      <c r="I2" s="23" t="s">
        <v>330</v>
      </c>
    </row>
    <row r="3" ht="52.05" customHeight="1" spans="1:9">
      <c r="A3" s="28" t="s">
        <v>331</v>
      </c>
      <c r="B3" s="29"/>
      <c r="C3" s="29"/>
      <c r="D3" s="29"/>
      <c r="E3" s="29"/>
      <c r="F3" s="29"/>
      <c r="G3" s="29"/>
      <c r="H3" s="29"/>
      <c r="I3" s="29"/>
    </row>
    <row r="4" ht="21.3" customHeight="1" spans="1:9">
      <c r="A4" s="22" t="s">
        <v>2</v>
      </c>
      <c r="B4" s="22"/>
      <c r="C4" s="22"/>
      <c r="D4" s="30"/>
      <c r="E4" s="30"/>
      <c r="F4" s="30"/>
      <c r="G4" s="30"/>
      <c r="H4" s="30"/>
      <c r="I4" s="30"/>
    </row>
    <row r="5" ht="27.15" customHeight="1" spans="1:9">
      <c r="A5" s="25" t="s">
        <v>218</v>
      </c>
      <c r="B5" s="25" t="s">
        <v>219</v>
      </c>
      <c r="C5" s="25" t="s">
        <v>220</v>
      </c>
      <c r="D5" s="25" t="s">
        <v>221</v>
      </c>
      <c r="E5" s="25" t="s">
        <v>222</v>
      </c>
      <c r="F5" s="25" t="s">
        <v>223</v>
      </c>
      <c r="G5" s="25" t="s">
        <v>224</v>
      </c>
      <c r="H5" s="25" t="s">
        <v>225</v>
      </c>
      <c r="I5" s="25" t="s">
        <v>226</v>
      </c>
    </row>
    <row r="6" ht="18.75" customHeight="1" spans="1:9">
      <c r="A6" s="25" t="s">
        <v>43</v>
      </c>
      <c r="B6" s="25" t="s">
        <v>44</v>
      </c>
      <c r="C6" s="25" t="s">
        <v>45</v>
      </c>
      <c r="D6" s="25" t="s">
        <v>46</v>
      </c>
      <c r="E6" s="25" t="s">
        <v>47</v>
      </c>
      <c r="F6" s="25" t="s">
        <v>48</v>
      </c>
      <c r="G6" s="25" t="s">
        <v>49</v>
      </c>
      <c r="H6" s="25" t="s">
        <v>50</v>
      </c>
      <c r="I6" s="25" t="s">
        <v>66</v>
      </c>
    </row>
    <row r="7" ht="18.75" customHeight="1" spans="1:9">
      <c r="A7" s="26"/>
      <c r="B7" s="26"/>
      <c r="C7" s="26"/>
      <c r="D7" s="26"/>
      <c r="E7" s="26"/>
      <c r="F7" s="26"/>
      <c r="G7" s="26"/>
      <c r="H7" s="26"/>
      <c r="I7" s="26"/>
    </row>
    <row r="8" ht="18.75" customHeight="1" spans="1:9">
      <c r="A8" s="26"/>
      <c r="B8" s="26"/>
      <c r="C8" s="26"/>
      <c r="D8" s="26"/>
      <c r="E8" s="26"/>
      <c r="F8" s="26"/>
      <c r="G8" s="26"/>
      <c r="H8" s="26"/>
      <c r="I8" s="26"/>
    </row>
    <row r="9" customHeight="1" spans="1:1">
      <c r="A9" t="s">
        <v>315</v>
      </c>
    </row>
    <row r="11" customHeight="1" spans="7:7">
      <c r="G11" s="12"/>
    </row>
    <row r="12" customHeight="1" spans="7:7">
      <c r="G12" s="12"/>
    </row>
    <row r="13" customHeight="1" spans="7:7">
      <c r="G13" s="12"/>
    </row>
    <row r="14" customHeight="1" spans="7:7">
      <c r="G14" s="12"/>
    </row>
    <row r="15" customHeight="1" spans="7:7">
      <c r="G15" s="12"/>
    </row>
    <row r="16" customHeight="1" spans="7:7">
      <c r="G16" s="12"/>
    </row>
    <row r="17" customHeight="1" spans="7:7">
      <c r="G17" s="12"/>
    </row>
    <row r="18" customHeight="1" spans="7:7">
      <c r="G18" s="12"/>
    </row>
    <row r="19" customHeight="1" spans="7:7">
      <c r="G19" s="12"/>
    </row>
    <row r="20" customHeight="1" spans="7:7">
      <c r="G20" s="12"/>
    </row>
    <row r="21" customHeight="1" spans="7:7">
      <c r="G21" s="12"/>
    </row>
    <row r="22" customHeight="1" spans="7:7">
      <c r="G22" s="14"/>
    </row>
    <row r="23" customHeight="1" spans="7:7">
      <c r="G23" s="14"/>
    </row>
    <row r="24" customHeight="1" spans="7:7">
      <c r="G24" s="14"/>
    </row>
    <row r="25" customHeight="1" spans="7:7">
      <c r="G25" s="14"/>
    </row>
    <row r="26" customHeight="1" spans="7:7">
      <c r="G26" s="14"/>
    </row>
    <row r="27" customHeight="1" spans="7:7">
      <c r="G27" s="14"/>
    </row>
    <row r="28" customHeight="1" spans="7:7">
      <c r="G28" s="14"/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2">
    <mergeCell ref="A3:I3"/>
    <mergeCell ref="A4:C4"/>
  </mergeCells>
  <pageMargins left="0.75" right="0.75" top="1" bottom="1" header="0.5" footer="0.5"/>
  <pageSetup paperSize="1" scale="48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5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8.85" defaultRowHeight="15" customHeight="1" outlineLevelCol="6"/>
  <cols>
    <col min="1" max="7" width="28.5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2"/>
      <c r="B2" s="22"/>
      <c r="C2" s="22"/>
      <c r="D2" s="22"/>
      <c r="E2" s="22"/>
      <c r="F2" s="22"/>
      <c r="G2" s="23" t="s">
        <v>332</v>
      </c>
    </row>
    <row r="3" ht="41.4" customHeight="1" spans="1:7">
      <c r="A3" s="24" t="s">
        <v>333</v>
      </c>
      <c r="B3" s="24"/>
      <c r="C3" s="24"/>
      <c r="D3" s="24"/>
      <c r="E3" s="24"/>
      <c r="F3" s="24"/>
      <c r="G3" s="24"/>
    </row>
    <row r="4" ht="18.75" customHeight="1" spans="1:7">
      <c r="A4" s="22" t="s">
        <v>2</v>
      </c>
      <c r="B4" s="22"/>
      <c r="C4" s="22"/>
      <c r="D4" s="22"/>
      <c r="E4" s="22"/>
      <c r="F4" s="22"/>
      <c r="G4" s="22"/>
    </row>
    <row r="5" ht="18.75" customHeight="1" spans="1:7">
      <c r="A5" s="25" t="s">
        <v>285</v>
      </c>
      <c r="B5" s="25" t="s">
        <v>334</v>
      </c>
      <c r="C5" s="25" t="s">
        <v>335</v>
      </c>
      <c r="D5" s="25" t="s">
        <v>336</v>
      </c>
      <c r="E5" s="25" t="s">
        <v>292</v>
      </c>
      <c r="F5" s="25" t="s">
        <v>337</v>
      </c>
      <c r="G5" s="25"/>
    </row>
    <row r="6" ht="18.75" customHeight="1" spans="1:7">
      <c r="A6" s="25"/>
      <c r="B6" s="25"/>
      <c r="C6" s="25"/>
      <c r="D6" s="25"/>
      <c r="E6" s="25"/>
      <c r="F6" s="25" t="s">
        <v>293</v>
      </c>
      <c r="G6" s="25" t="s">
        <v>338</v>
      </c>
    </row>
    <row r="7" ht="18.75" customHeight="1" spans="1:7">
      <c r="A7" s="25" t="s">
        <v>43</v>
      </c>
      <c r="B7" s="25" t="s">
        <v>44</v>
      </c>
      <c r="C7" s="25" t="s">
        <v>45</v>
      </c>
      <c r="D7" s="25" t="s">
        <v>46</v>
      </c>
      <c r="E7" s="25" t="s">
        <v>47</v>
      </c>
      <c r="F7" s="25" t="s">
        <v>48</v>
      </c>
      <c r="G7" s="25" t="s">
        <v>49</v>
      </c>
    </row>
    <row r="8" ht="18.75" customHeight="1" spans="1:7">
      <c r="A8" s="26"/>
      <c r="B8" s="26"/>
      <c r="C8" s="26"/>
      <c r="D8" s="26"/>
      <c r="E8" s="27"/>
      <c r="F8" s="27"/>
      <c r="G8" s="19"/>
    </row>
    <row r="9" customHeight="1" spans="1:1">
      <c r="A9" t="s">
        <v>315</v>
      </c>
    </row>
    <row r="11" customHeight="1" spans="7:7">
      <c r="G11" s="12"/>
    </row>
    <row r="12" customHeight="1" spans="7:7">
      <c r="G12" s="12"/>
    </row>
    <row r="13" customHeight="1" spans="7:7">
      <c r="G13" s="12"/>
    </row>
    <row r="14" customHeight="1" spans="7:7">
      <c r="G14" s="12"/>
    </row>
    <row r="15" customHeight="1" spans="7:7">
      <c r="G15" s="12"/>
    </row>
    <row r="16" customHeight="1" spans="7:7">
      <c r="G16" s="12"/>
    </row>
    <row r="17" customHeight="1" spans="7:7">
      <c r="G17" s="12"/>
    </row>
    <row r="18" customHeight="1" spans="7:7">
      <c r="G18" s="12"/>
    </row>
    <row r="19" customHeight="1" spans="7:7">
      <c r="G19" s="12"/>
    </row>
    <row r="20" customHeight="1" spans="7:7">
      <c r="G20" s="12"/>
    </row>
    <row r="21" customHeight="1" spans="7:7">
      <c r="G21" s="12"/>
    </row>
    <row r="22" customHeight="1" spans="7:7">
      <c r="G22" s="14"/>
    </row>
    <row r="23" customHeight="1" spans="7:7">
      <c r="G23" s="14"/>
    </row>
    <row r="24" customHeight="1" spans="7:7">
      <c r="G24" s="14"/>
    </row>
    <row r="25" customHeight="1" spans="7:7">
      <c r="G25" s="14"/>
    </row>
    <row r="26" customHeight="1" spans="7:7">
      <c r="G26" s="14"/>
    </row>
    <row r="27" customHeight="1" spans="7:7">
      <c r="G27" s="14"/>
    </row>
    <row r="28" customHeight="1" spans="7:7">
      <c r="G28" s="14"/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8">
    <mergeCell ref="A3:G3"/>
    <mergeCell ref="A4:C4"/>
    <mergeCell ref="F5:G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scale="6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5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10" width="14.283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"/>
      <c r="B2" s="2"/>
      <c r="C2" s="2"/>
      <c r="D2" s="2"/>
      <c r="E2" s="2"/>
      <c r="F2" s="2"/>
      <c r="G2" s="3"/>
      <c r="H2" s="3"/>
      <c r="I2" s="3"/>
      <c r="J2" s="3" t="s">
        <v>339</v>
      </c>
    </row>
    <row r="3" ht="45" customHeight="1" spans="1:10">
      <c r="A3" s="4" t="s">
        <v>340</v>
      </c>
      <c r="B3" s="4"/>
      <c r="C3" s="4"/>
      <c r="D3" s="4"/>
      <c r="E3" s="4"/>
      <c r="F3" s="4"/>
      <c r="G3" s="4"/>
      <c r="H3" s="4"/>
      <c r="I3" s="4"/>
      <c r="J3" s="4"/>
    </row>
    <row r="4" ht="18.75" customHeight="1" spans="1:10">
      <c r="A4" s="5" t="s">
        <v>2</v>
      </c>
      <c r="B4" s="5"/>
      <c r="C4" s="5"/>
      <c r="D4" s="5"/>
      <c r="E4" s="5"/>
      <c r="F4" s="5"/>
      <c r="G4" s="6"/>
      <c r="H4" s="6"/>
      <c r="I4" s="6"/>
      <c r="J4" s="6" t="s">
        <v>27</v>
      </c>
    </row>
    <row r="5" ht="18.75" customHeight="1" spans="1:10">
      <c r="A5" s="15" t="s">
        <v>199</v>
      </c>
      <c r="B5" s="15" t="s">
        <v>137</v>
      </c>
      <c r="C5" s="15" t="s">
        <v>135</v>
      </c>
      <c r="D5" s="15" t="s">
        <v>138</v>
      </c>
      <c r="E5" s="15" t="s">
        <v>139</v>
      </c>
      <c r="F5" s="15" t="s">
        <v>341</v>
      </c>
      <c r="G5" s="15" t="s">
        <v>30</v>
      </c>
      <c r="H5" s="15" t="s">
        <v>342</v>
      </c>
      <c r="I5" s="15"/>
      <c r="J5" s="15"/>
    </row>
    <row r="6" ht="18.75" customHeight="1" spans="1:10">
      <c r="A6" s="15"/>
      <c r="B6" s="15"/>
      <c r="C6" s="15"/>
      <c r="D6" s="15"/>
      <c r="E6" s="15"/>
      <c r="F6" s="15"/>
      <c r="G6" s="15"/>
      <c r="H6" s="15" t="s">
        <v>33</v>
      </c>
      <c r="I6" s="15" t="s">
        <v>34</v>
      </c>
      <c r="J6" s="15" t="s">
        <v>37</v>
      </c>
    </row>
    <row r="7" ht="22.65" customHeight="1" spans="1:10">
      <c r="A7" s="15"/>
      <c r="B7" s="15"/>
      <c r="C7" s="15"/>
      <c r="D7" s="15"/>
      <c r="E7" s="15"/>
      <c r="F7" s="15"/>
      <c r="G7" s="15"/>
      <c r="H7" s="15"/>
      <c r="I7" s="15"/>
      <c r="J7" s="15"/>
    </row>
    <row r="8" ht="18.75" customHeight="1" spans="1:10">
      <c r="A8" s="16" t="s">
        <v>43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8</v>
      </c>
      <c r="H8" s="16">
        <v>9</v>
      </c>
      <c r="I8" s="16">
        <v>10</v>
      </c>
      <c r="J8" s="16">
        <v>11</v>
      </c>
    </row>
    <row r="9" ht="20.25" customHeight="1" spans="1:10">
      <c r="A9" s="17"/>
      <c r="B9" s="18"/>
      <c r="C9" s="17"/>
      <c r="D9" s="17"/>
      <c r="E9" s="17"/>
      <c r="F9" s="17"/>
      <c r="G9" s="19"/>
      <c r="H9" s="19"/>
      <c r="I9" s="19"/>
      <c r="J9" s="19"/>
    </row>
    <row r="10" ht="20.25" customHeight="1" spans="1:10">
      <c r="A10" s="17"/>
      <c r="B10" s="18"/>
      <c r="C10" s="17"/>
      <c r="D10" s="17"/>
      <c r="E10" s="17"/>
      <c r="F10" s="17"/>
      <c r="G10" s="19"/>
      <c r="H10" s="19"/>
      <c r="I10" s="19"/>
      <c r="J10" s="19"/>
    </row>
    <row r="11" ht="20.25" customHeight="1" spans="1:10">
      <c r="A11" s="20" t="s">
        <v>30</v>
      </c>
      <c r="B11" s="20"/>
      <c r="C11" s="20"/>
      <c r="D11" s="20"/>
      <c r="E11" s="20"/>
      <c r="F11" s="20"/>
      <c r="G11" s="21"/>
      <c r="H11" s="19"/>
      <c r="I11" s="19"/>
      <c r="J11" s="19"/>
    </row>
    <row r="12" customHeight="1" spans="1:7">
      <c r="A12" t="s">
        <v>315</v>
      </c>
      <c r="G12" s="12"/>
    </row>
    <row r="13" customHeight="1" spans="7:7">
      <c r="G13" s="12"/>
    </row>
    <row r="14" customHeight="1" spans="7:7">
      <c r="G14" s="12"/>
    </row>
    <row r="15" customHeight="1" spans="7:7">
      <c r="G15" s="12"/>
    </row>
    <row r="16" customHeight="1" spans="7:7">
      <c r="G16" s="12"/>
    </row>
    <row r="17" customHeight="1" spans="7:7">
      <c r="G17" s="12"/>
    </row>
    <row r="18" customHeight="1" spans="7:7">
      <c r="G18" s="12"/>
    </row>
    <row r="19" customHeight="1" spans="7:7">
      <c r="G19" s="12"/>
    </row>
    <row r="20" customHeight="1" spans="7:7">
      <c r="G20" s="12"/>
    </row>
    <row r="21" customHeight="1" spans="7:7">
      <c r="G21" s="12"/>
    </row>
    <row r="22" customHeight="1" spans="7:7">
      <c r="G22" s="14"/>
    </row>
    <row r="23" customHeight="1" spans="7:7">
      <c r="G23" s="14"/>
    </row>
    <row r="24" customHeight="1" spans="7:7">
      <c r="G24" s="14"/>
    </row>
    <row r="25" customHeight="1" spans="7:7">
      <c r="G25" s="14"/>
    </row>
    <row r="26" customHeight="1" spans="7:7">
      <c r="G26" s="14"/>
    </row>
    <row r="27" customHeight="1" spans="7:7">
      <c r="G27" s="14"/>
    </row>
    <row r="28" customHeight="1" spans="7:7">
      <c r="G28" s="14"/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14">
    <mergeCell ref="A3:J3"/>
    <mergeCell ref="A4:F4"/>
    <mergeCell ref="H5:J5"/>
    <mergeCell ref="A11:F11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</mergeCells>
  <pageMargins left="0.75" right="0.75" top="1" bottom="1" header="0.5" footer="0.5"/>
  <pageSetup paperSize="1" scale="58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5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6" width="17.1416666666667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3"/>
      <c r="F2" s="3"/>
    </row>
    <row r="3" ht="45" customHeight="1" spans="1:6">
      <c r="A3" s="4" t="s">
        <v>343</v>
      </c>
      <c r="B3" s="4"/>
      <c r="C3" s="4"/>
      <c r="D3" s="4"/>
      <c r="E3" s="4"/>
      <c r="F3" s="4"/>
    </row>
    <row r="4" ht="24.15" customHeight="1" spans="1:6">
      <c r="A4" s="5" t="s">
        <v>2</v>
      </c>
      <c r="B4" s="5"/>
      <c r="C4" s="5"/>
      <c r="D4" s="5"/>
      <c r="E4" s="6"/>
      <c r="F4" s="6"/>
    </row>
    <row r="5" ht="18.75" customHeight="1" spans="1:6">
      <c r="A5" s="7" t="s">
        <v>135</v>
      </c>
      <c r="B5" s="7" t="s">
        <v>199</v>
      </c>
      <c r="C5" s="7" t="s">
        <v>137</v>
      </c>
      <c r="D5" s="7" t="s">
        <v>344</v>
      </c>
      <c r="E5" s="7" t="s">
        <v>33</v>
      </c>
      <c r="F5" s="7"/>
    </row>
    <row r="6" ht="18.75" customHeight="1" spans="1:6">
      <c r="A6" s="7"/>
      <c r="B6" s="7"/>
      <c r="C6" s="7"/>
      <c r="D6" s="7"/>
      <c r="E6" s="7">
        <v>2025</v>
      </c>
      <c r="F6" s="7">
        <v>2026</v>
      </c>
    </row>
    <row r="7" ht="22.65" customHeight="1" spans="1:6">
      <c r="A7" s="7"/>
      <c r="B7" s="7"/>
      <c r="C7" s="7"/>
      <c r="D7" s="7"/>
      <c r="E7" s="7"/>
      <c r="F7" s="7"/>
    </row>
    <row r="8" ht="18.75" customHeight="1" spans="1:6">
      <c r="A8" s="8" t="s">
        <v>43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ht="20.25" customHeight="1" spans="1:6">
      <c r="A9" s="9" t="s">
        <v>52</v>
      </c>
      <c r="B9" s="9" t="s">
        <v>204</v>
      </c>
      <c r="C9" s="10" t="s">
        <v>203</v>
      </c>
      <c r="D9" s="9" t="s">
        <v>345</v>
      </c>
      <c r="E9" s="11"/>
      <c r="F9" s="11">
        <v>2203.992</v>
      </c>
    </row>
    <row r="10" ht="20.25" customHeight="1" spans="1:6">
      <c r="A10" s="9" t="s">
        <v>52</v>
      </c>
      <c r="B10" s="9" t="s">
        <v>209</v>
      </c>
      <c r="C10" s="10" t="s">
        <v>208</v>
      </c>
      <c r="D10" s="9" t="s">
        <v>345</v>
      </c>
      <c r="E10" s="11">
        <v>2.4948</v>
      </c>
      <c r="F10" s="11"/>
    </row>
    <row r="11" ht="20.25" customHeight="1" spans="1:7">
      <c r="A11" s="9" t="s">
        <v>52</v>
      </c>
      <c r="B11" s="9" t="s">
        <v>213</v>
      </c>
      <c r="C11" s="10" t="s">
        <v>212</v>
      </c>
      <c r="D11" s="9" t="s">
        <v>345</v>
      </c>
      <c r="E11" s="11"/>
      <c r="F11" s="11"/>
      <c r="G11" s="12"/>
    </row>
    <row r="12" ht="20.25" customHeight="1" spans="1:7">
      <c r="A12" s="13" t="s">
        <v>30</v>
      </c>
      <c r="B12" s="13"/>
      <c r="C12" s="13"/>
      <c r="D12" s="13"/>
      <c r="E12" s="11">
        <v>2.4948</v>
      </c>
      <c r="F12" s="11">
        <v>2203.992</v>
      </c>
      <c r="G12" s="12"/>
    </row>
    <row r="13" customHeight="1" spans="7:7">
      <c r="G13" s="12"/>
    </row>
    <row r="14" customHeight="1" spans="7:7">
      <c r="G14" s="12"/>
    </row>
    <row r="15" customHeight="1" spans="7:7">
      <c r="G15" s="12"/>
    </row>
    <row r="16" customHeight="1" spans="7:7">
      <c r="G16" s="12"/>
    </row>
    <row r="17" customHeight="1" spans="7:7">
      <c r="G17" s="12"/>
    </row>
    <row r="18" customHeight="1" spans="7:7">
      <c r="G18" s="12"/>
    </row>
    <row r="19" customHeight="1" spans="7:7">
      <c r="G19" s="12"/>
    </row>
    <row r="20" customHeight="1" spans="7:7">
      <c r="G20" s="12"/>
    </row>
    <row r="21" customHeight="1" spans="7:7">
      <c r="G21" s="12"/>
    </row>
    <row r="22" customHeight="1" spans="7:7">
      <c r="G22" s="14"/>
    </row>
    <row r="23" customHeight="1" spans="7:7">
      <c r="G23" s="14"/>
    </row>
    <row r="24" customHeight="1" spans="7:7">
      <c r="G24" s="14"/>
    </row>
    <row r="25" customHeight="1" spans="7:7">
      <c r="G25" s="14"/>
    </row>
    <row r="26" customHeight="1" spans="7:7">
      <c r="G26" s="14"/>
    </row>
    <row r="27" customHeight="1" spans="7:7">
      <c r="G27" s="14"/>
    </row>
    <row r="28" customHeight="1" spans="7:7">
      <c r="G28" s="14"/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10">
    <mergeCell ref="A3:F3"/>
    <mergeCell ref="A4:D4"/>
    <mergeCell ref="E5:F5"/>
    <mergeCell ref="A12:D12"/>
    <mergeCell ref="A5:A7"/>
    <mergeCell ref="B5:B7"/>
    <mergeCell ref="C5:C7"/>
    <mergeCell ref="D5:D7"/>
    <mergeCell ref="E6:E7"/>
    <mergeCell ref="F6:F7"/>
  </mergeCells>
  <pageMargins left="0.75" right="0.75" top="1" bottom="1" header="0.5" footer="0.5"/>
  <pageSetup paperSize="1" scale="83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45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25</v>
      </c>
    </row>
    <row r="3" ht="37.5" customHeight="1" spans="1:19">
      <c r="A3" s="4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">
        <v>2</v>
      </c>
      <c r="B4" s="5"/>
      <c r="C4" s="5"/>
      <c r="D4" s="5"/>
      <c r="E4" s="83"/>
      <c r="F4" s="83"/>
      <c r="G4" s="8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27</v>
      </c>
    </row>
    <row r="5" ht="18.75" customHeight="1" spans="1:19">
      <c r="A5" s="15" t="s">
        <v>28</v>
      </c>
      <c r="B5" s="104" t="s">
        <v>29</v>
      </c>
      <c r="C5" s="104" t="s">
        <v>30</v>
      </c>
      <c r="D5" s="104" t="s">
        <v>31</v>
      </c>
      <c r="E5" s="104"/>
      <c r="F5" s="104"/>
      <c r="G5" s="104"/>
      <c r="H5" s="104"/>
      <c r="I5" s="108"/>
      <c r="J5" s="108"/>
      <c r="K5" s="108"/>
      <c r="L5" s="108"/>
      <c r="M5" s="108"/>
      <c r="N5" s="104" t="s">
        <v>21</v>
      </c>
      <c r="O5" s="104"/>
      <c r="P5" s="104"/>
      <c r="Q5" s="104"/>
      <c r="R5" s="104"/>
      <c r="S5" s="104"/>
    </row>
    <row r="6" ht="18.75" customHeight="1" spans="1:19">
      <c r="A6" s="15"/>
      <c r="B6" s="104"/>
      <c r="C6" s="104"/>
      <c r="D6" s="105" t="s">
        <v>32</v>
      </c>
      <c r="E6" s="105" t="s">
        <v>33</v>
      </c>
      <c r="F6" s="105" t="s">
        <v>34</v>
      </c>
      <c r="G6" s="105" t="s">
        <v>35</v>
      </c>
      <c r="H6" s="106" t="s">
        <v>36</v>
      </c>
      <c r="I6" s="109"/>
      <c r="J6" s="109"/>
      <c r="K6" s="109"/>
      <c r="L6" s="109"/>
      <c r="M6" s="109"/>
      <c r="N6" s="106" t="s">
        <v>32</v>
      </c>
      <c r="O6" s="106" t="s">
        <v>33</v>
      </c>
      <c r="P6" s="106" t="s">
        <v>34</v>
      </c>
      <c r="Q6" s="106" t="s">
        <v>37</v>
      </c>
      <c r="R6" s="106" t="s">
        <v>35</v>
      </c>
      <c r="S6" s="106" t="s">
        <v>36</v>
      </c>
    </row>
    <row r="7" ht="18.75" customHeight="1" spans="1:19">
      <c r="A7" s="15"/>
      <c r="B7" s="104"/>
      <c r="C7" s="104"/>
      <c r="D7" s="105"/>
      <c r="E7" s="105"/>
      <c r="F7" s="105"/>
      <c r="G7" s="105"/>
      <c r="H7" s="106" t="s">
        <v>32</v>
      </c>
      <c r="I7" s="106" t="s">
        <v>38</v>
      </c>
      <c r="J7" s="106" t="s">
        <v>39</v>
      </c>
      <c r="K7" s="106" t="s">
        <v>40</v>
      </c>
      <c r="L7" s="106" t="s">
        <v>41</v>
      </c>
      <c r="M7" s="106" t="s">
        <v>42</v>
      </c>
      <c r="N7" s="106"/>
      <c r="O7" s="106"/>
      <c r="P7" s="106"/>
      <c r="Q7" s="106"/>
      <c r="R7" s="106"/>
      <c r="S7" s="106"/>
    </row>
    <row r="8" ht="18.75" customHeight="1" spans="1:19">
      <c r="A8" s="107" t="s">
        <v>43</v>
      </c>
      <c r="B8" s="16" t="s">
        <v>44</v>
      </c>
      <c r="C8" s="16" t="s">
        <v>45</v>
      </c>
      <c r="D8" s="16" t="s">
        <v>46</v>
      </c>
      <c r="E8" s="107" t="s">
        <v>47</v>
      </c>
      <c r="F8" s="16" t="s">
        <v>48</v>
      </c>
      <c r="G8" s="107" t="s">
        <v>49</v>
      </c>
      <c r="H8" s="16" t="s">
        <v>50</v>
      </c>
      <c r="I8" s="16">
        <v>10</v>
      </c>
      <c r="J8" s="16">
        <v>11</v>
      </c>
      <c r="K8" s="16">
        <v>12</v>
      </c>
      <c r="L8" s="16">
        <v>13</v>
      </c>
      <c r="M8" s="16">
        <v>14</v>
      </c>
      <c r="N8" s="16">
        <v>15</v>
      </c>
      <c r="O8" s="16">
        <v>16</v>
      </c>
      <c r="P8" s="16">
        <v>17</v>
      </c>
      <c r="Q8" s="16">
        <v>18</v>
      </c>
      <c r="R8" s="16">
        <v>19</v>
      </c>
      <c r="S8" s="16">
        <v>20</v>
      </c>
    </row>
    <row r="9" ht="20.25" customHeight="1" spans="1:19">
      <c r="A9" s="18" t="s">
        <v>51</v>
      </c>
      <c r="B9" s="18" t="s">
        <v>52</v>
      </c>
      <c r="C9" s="19">
        <v>2578.855976</v>
      </c>
      <c r="D9" s="19">
        <v>2573.855976</v>
      </c>
      <c r="E9" s="19">
        <v>533.122536</v>
      </c>
      <c r="F9" s="19">
        <v>2040.73344</v>
      </c>
      <c r="G9" s="19"/>
      <c r="H9" s="19">
        <v>5</v>
      </c>
      <c r="I9" s="19"/>
      <c r="J9" s="19"/>
      <c r="K9" s="19"/>
      <c r="L9" s="19"/>
      <c r="M9" s="19">
        <v>5</v>
      </c>
      <c r="N9" s="19"/>
      <c r="O9" s="19"/>
      <c r="P9" s="19"/>
      <c r="Q9" s="19"/>
      <c r="R9" s="19"/>
      <c r="S9" s="19"/>
    </row>
    <row r="10" ht="20.25" customHeight="1" spans="1:19">
      <c r="A10" s="76" t="s">
        <v>53</v>
      </c>
      <c r="B10" s="76" t="s">
        <v>52</v>
      </c>
      <c r="C10" s="19">
        <v>2578.855976</v>
      </c>
      <c r="D10" s="19">
        <v>2573.855976</v>
      </c>
      <c r="E10" s="19">
        <v>533.122536</v>
      </c>
      <c r="F10" s="19">
        <v>2040.73344</v>
      </c>
      <c r="G10" s="19"/>
      <c r="H10" s="19">
        <v>5</v>
      </c>
      <c r="I10" s="19"/>
      <c r="J10" s="19"/>
      <c r="K10" s="19"/>
      <c r="L10" s="19"/>
      <c r="M10" s="19">
        <v>5</v>
      </c>
      <c r="N10" s="26"/>
      <c r="O10" s="26"/>
      <c r="P10" s="26"/>
      <c r="Q10" s="26"/>
      <c r="R10" s="26"/>
      <c r="S10" s="26"/>
    </row>
    <row r="11" ht="20.25" customHeight="1" spans="1:19">
      <c r="A11" s="78" t="s">
        <v>30</v>
      </c>
      <c r="B11" s="78"/>
      <c r="C11" s="19">
        <v>2578.855976</v>
      </c>
      <c r="D11" s="19">
        <v>2573.855976</v>
      </c>
      <c r="E11" s="19">
        <v>533.122536</v>
      </c>
      <c r="F11" s="19">
        <v>2040.73344</v>
      </c>
      <c r="G11" s="21"/>
      <c r="H11" s="19">
        <v>5</v>
      </c>
      <c r="I11" s="19"/>
      <c r="J11" s="19"/>
      <c r="K11" s="19"/>
      <c r="L11" s="19"/>
      <c r="M11" s="19">
        <v>5</v>
      </c>
      <c r="N11" s="19"/>
      <c r="O11" s="19"/>
      <c r="P11" s="19"/>
      <c r="Q11" s="19"/>
      <c r="R11" s="19"/>
      <c r="S11" s="19"/>
    </row>
    <row r="12" customHeight="1" spans="7:7">
      <c r="G12" s="12"/>
    </row>
    <row r="13" customHeight="1" spans="7:7">
      <c r="G13" s="12"/>
    </row>
    <row r="14" customHeight="1" spans="7:7">
      <c r="G14" s="12"/>
    </row>
    <row r="15" customHeight="1" spans="7:7">
      <c r="G15" s="12"/>
    </row>
    <row r="16" customHeight="1" spans="7:7">
      <c r="G16" s="12"/>
    </row>
    <row r="17" customHeight="1" spans="7:7">
      <c r="G17" s="12"/>
    </row>
    <row r="18" customHeight="1" spans="7:7">
      <c r="G18" s="12"/>
    </row>
    <row r="19" customHeight="1" spans="7:7">
      <c r="G19" s="12"/>
    </row>
    <row r="20" customHeight="1" spans="7:7">
      <c r="G20" s="12"/>
    </row>
    <row r="21" customHeight="1" spans="7:7">
      <c r="G21" s="12"/>
    </row>
    <row r="22" customHeight="1" spans="7:7">
      <c r="G22" s="14"/>
    </row>
    <row r="23" customHeight="1" spans="7:7">
      <c r="G23" s="14"/>
    </row>
    <row r="24" customHeight="1" spans="7:7">
      <c r="G24" s="14"/>
    </row>
    <row r="25" customHeight="1" spans="7:7">
      <c r="G25" s="14"/>
    </row>
    <row r="26" customHeight="1" spans="7:7">
      <c r="G26" s="14"/>
    </row>
    <row r="27" customHeight="1" spans="7:7">
      <c r="G27" s="14"/>
    </row>
    <row r="28" customHeight="1" spans="7:7">
      <c r="G28" s="14"/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19">
    <mergeCell ref="A3:S3"/>
    <mergeCell ref="A4:D4"/>
    <mergeCell ref="D5:M5"/>
    <mergeCell ref="N5:S5"/>
    <mergeCell ref="H6:M6"/>
    <mergeCell ref="A11:B11"/>
    <mergeCell ref="A5:A7"/>
    <mergeCell ref="B5:B7"/>
    <mergeCell ref="C5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scale="35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45"/>
  <sheetViews>
    <sheetView showZeros="0" workbookViewId="0">
      <pane ySplit="1" topLeftCell="A4" activePane="bottomLeft" state="frozen"/>
      <selection/>
      <selection pane="bottomLeft" activeCell="A4" sqref="$A4:$XFD4"/>
    </sheetView>
  </sheetViews>
  <sheetFormatPr defaultColWidth="8.85" defaultRowHeight="15" customHeight="1"/>
  <cols>
    <col min="1" max="1" width="21.55" customWidth="1"/>
    <col min="2" max="2" width="28.575" customWidth="1"/>
    <col min="3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8.75" customHeight="1" spans="1:14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 t="s">
        <v>54</v>
      </c>
    </row>
    <row r="3" ht="37.5" customHeight="1" spans="1:14">
      <c r="A3" s="4" t="s">
        <v>55</v>
      </c>
      <c r="B3" s="4"/>
      <c r="C3" s="4"/>
      <c r="D3" s="4"/>
      <c r="E3" s="4"/>
      <c r="F3" s="4"/>
      <c r="G3" s="4"/>
      <c r="H3" s="4"/>
      <c r="I3" s="4"/>
      <c r="J3" s="84"/>
      <c r="K3" s="84"/>
      <c r="L3" s="84"/>
      <c r="M3" s="84"/>
      <c r="N3" s="84"/>
    </row>
    <row r="4" ht="18.75" customHeight="1" spans="1:14">
      <c r="A4" s="72" t="s">
        <v>2</v>
      </c>
      <c r="B4" s="72"/>
      <c r="C4" s="72"/>
      <c r="D4" s="72"/>
      <c r="E4" s="72"/>
      <c r="F4" s="72"/>
      <c r="G4" s="72"/>
      <c r="H4" s="72"/>
      <c r="I4" s="3"/>
      <c r="J4" s="3"/>
      <c r="K4" s="3"/>
      <c r="L4" s="3"/>
      <c r="M4" s="3"/>
      <c r="N4" s="3" t="s">
        <v>27</v>
      </c>
    </row>
    <row r="5" ht="18.75" customHeight="1" spans="1:14">
      <c r="A5" s="15" t="s">
        <v>56</v>
      </c>
      <c r="B5" s="15" t="s">
        <v>57</v>
      </c>
      <c r="C5" s="75" t="s">
        <v>30</v>
      </c>
      <c r="D5" s="75" t="s">
        <v>33</v>
      </c>
      <c r="E5" s="75"/>
      <c r="F5" s="75"/>
      <c r="G5" s="75" t="s">
        <v>37</v>
      </c>
      <c r="H5" s="15" t="s">
        <v>58</v>
      </c>
      <c r="I5" s="75" t="s">
        <v>36</v>
      </c>
      <c r="J5" s="75"/>
      <c r="K5" s="75"/>
      <c r="L5" s="75"/>
      <c r="M5" s="75"/>
      <c r="N5" s="75"/>
    </row>
    <row r="6" ht="18.75" customHeight="1" spans="1:14">
      <c r="A6" s="15"/>
      <c r="B6" s="15"/>
      <c r="C6" s="75"/>
      <c r="D6" s="75" t="s">
        <v>32</v>
      </c>
      <c r="E6" s="75" t="s">
        <v>59</v>
      </c>
      <c r="F6" s="75" t="s">
        <v>60</v>
      </c>
      <c r="G6" s="75"/>
      <c r="H6" s="15"/>
      <c r="I6" s="75" t="s">
        <v>32</v>
      </c>
      <c r="J6" s="75" t="s">
        <v>61</v>
      </c>
      <c r="K6" s="16" t="s">
        <v>62</v>
      </c>
      <c r="L6" s="16" t="s">
        <v>63</v>
      </c>
      <c r="M6" s="16" t="s">
        <v>64</v>
      </c>
      <c r="N6" s="16" t="s">
        <v>65</v>
      </c>
    </row>
    <row r="7" ht="18.75" customHeight="1" spans="1:14">
      <c r="A7" s="16" t="s">
        <v>43</v>
      </c>
      <c r="B7" s="16" t="s">
        <v>44</v>
      </c>
      <c r="C7" s="16" t="s">
        <v>45</v>
      </c>
      <c r="D7" s="16" t="s">
        <v>46</v>
      </c>
      <c r="E7" s="16" t="s">
        <v>47</v>
      </c>
      <c r="F7" s="16" t="s">
        <v>48</v>
      </c>
      <c r="G7" s="16" t="s">
        <v>49</v>
      </c>
      <c r="H7" s="16" t="s">
        <v>50</v>
      </c>
      <c r="I7" s="16" t="s">
        <v>66</v>
      </c>
      <c r="J7" s="16">
        <v>11</v>
      </c>
      <c r="K7" s="16">
        <v>12</v>
      </c>
      <c r="L7" s="16">
        <v>13</v>
      </c>
      <c r="M7" s="16">
        <v>14</v>
      </c>
      <c r="N7" s="16">
        <v>15</v>
      </c>
    </row>
    <row r="8" ht="20.25" customHeight="1" spans="1:14">
      <c r="A8" s="18" t="s">
        <v>67</v>
      </c>
      <c r="B8" s="18" t="s">
        <v>68</v>
      </c>
      <c r="C8" s="19">
        <v>508.836292</v>
      </c>
      <c r="D8" s="19">
        <v>503.836292</v>
      </c>
      <c r="E8" s="19">
        <v>503.836292</v>
      </c>
      <c r="F8" s="19"/>
      <c r="G8" s="19"/>
      <c r="H8" s="19"/>
      <c r="I8" s="19">
        <v>5</v>
      </c>
      <c r="J8" s="19"/>
      <c r="K8" s="19"/>
      <c r="L8" s="19"/>
      <c r="M8" s="19"/>
      <c r="N8" s="19">
        <v>5</v>
      </c>
    </row>
    <row r="9" ht="20.25" customHeight="1" spans="1:14">
      <c r="A9" s="76" t="s">
        <v>69</v>
      </c>
      <c r="B9" s="76" t="s">
        <v>70</v>
      </c>
      <c r="C9" s="19">
        <v>508.836292</v>
      </c>
      <c r="D9" s="19">
        <v>503.836292</v>
      </c>
      <c r="E9" s="19">
        <v>503.836292</v>
      </c>
      <c r="F9" s="19"/>
      <c r="G9" s="19"/>
      <c r="H9" s="19"/>
      <c r="I9" s="19">
        <v>5</v>
      </c>
      <c r="J9" s="19"/>
      <c r="K9" s="19"/>
      <c r="L9" s="19"/>
      <c r="M9" s="19"/>
      <c r="N9" s="19">
        <v>5</v>
      </c>
    </row>
    <row r="10" ht="20.25" customHeight="1" spans="1:14">
      <c r="A10" s="77" t="s">
        <v>71</v>
      </c>
      <c r="B10" s="77" t="s">
        <v>72</v>
      </c>
      <c r="C10" s="19">
        <v>268.836292</v>
      </c>
      <c r="D10" s="19">
        <v>263.836292</v>
      </c>
      <c r="E10" s="19">
        <v>263.836292</v>
      </c>
      <c r="F10" s="19"/>
      <c r="G10" s="19"/>
      <c r="H10" s="19"/>
      <c r="I10" s="19">
        <v>5</v>
      </c>
      <c r="J10" s="19"/>
      <c r="K10" s="19"/>
      <c r="L10" s="19"/>
      <c r="M10" s="19"/>
      <c r="N10" s="19">
        <v>5</v>
      </c>
    </row>
    <row r="11" ht="27" customHeight="1" spans="1:14">
      <c r="A11" s="77" t="s">
        <v>73</v>
      </c>
      <c r="B11" s="77" t="s">
        <v>74</v>
      </c>
      <c r="C11" s="19">
        <v>240</v>
      </c>
      <c r="D11" s="19">
        <v>240</v>
      </c>
      <c r="E11" s="19">
        <v>240</v>
      </c>
      <c r="F11" s="19"/>
      <c r="G11" s="21"/>
      <c r="H11" s="19"/>
      <c r="I11" s="19"/>
      <c r="J11" s="19"/>
      <c r="K11" s="19"/>
      <c r="L11" s="19"/>
      <c r="M11" s="19"/>
      <c r="N11" s="19"/>
    </row>
    <row r="12" ht="20.25" customHeight="1" spans="1:14">
      <c r="A12" s="18" t="s">
        <v>75</v>
      </c>
      <c r="B12" s="18" t="s">
        <v>76</v>
      </c>
      <c r="C12" s="19">
        <v>13.168272</v>
      </c>
      <c r="D12" s="19">
        <v>13.168272</v>
      </c>
      <c r="E12" s="19">
        <v>10.673472</v>
      </c>
      <c r="F12" s="19">
        <v>2.4948</v>
      </c>
      <c r="G12" s="21"/>
      <c r="H12" s="19"/>
      <c r="I12" s="19"/>
      <c r="J12" s="19"/>
      <c r="K12" s="19"/>
      <c r="L12" s="19"/>
      <c r="M12" s="19"/>
      <c r="N12" s="19"/>
    </row>
    <row r="13" ht="20.25" customHeight="1" spans="1:14">
      <c r="A13" s="76" t="s">
        <v>77</v>
      </c>
      <c r="B13" s="76" t="s">
        <v>78</v>
      </c>
      <c r="C13" s="19">
        <v>10.673472</v>
      </c>
      <c r="D13" s="19">
        <v>10.673472</v>
      </c>
      <c r="E13" s="19">
        <v>10.673472</v>
      </c>
      <c r="F13" s="19"/>
      <c r="G13" s="21"/>
      <c r="H13" s="19"/>
      <c r="I13" s="19"/>
      <c r="J13" s="19"/>
      <c r="K13" s="19"/>
      <c r="L13" s="19"/>
      <c r="M13" s="19"/>
      <c r="N13" s="19"/>
    </row>
    <row r="14" ht="20.25" customHeight="1" spans="1:14">
      <c r="A14" s="77" t="s">
        <v>79</v>
      </c>
      <c r="B14" s="77" t="s">
        <v>80</v>
      </c>
      <c r="C14" s="19">
        <v>10.673472</v>
      </c>
      <c r="D14" s="19">
        <v>10.673472</v>
      </c>
      <c r="E14" s="19">
        <v>10.673472</v>
      </c>
      <c r="F14" s="19"/>
      <c r="G14" s="21"/>
      <c r="H14" s="19"/>
      <c r="I14" s="19"/>
      <c r="J14" s="19"/>
      <c r="K14" s="19"/>
      <c r="L14" s="19"/>
      <c r="M14" s="19"/>
      <c r="N14" s="19"/>
    </row>
    <row r="15" ht="20.25" customHeight="1" spans="1:14">
      <c r="A15" s="76" t="s">
        <v>81</v>
      </c>
      <c r="B15" s="76" t="s">
        <v>82</v>
      </c>
      <c r="C15" s="19">
        <v>2.4948</v>
      </c>
      <c r="D15" s="19">
        <v>2.4948</v>
      </c>
      <c r="E15" s="19"/>
      <c r="F15" s="19">
        <v>2.4948</v>
      </c>
      <c r="G15" s="21"/>
      <c r="H15" s="19"/>
      <c r="I15" s="19"/>
      <c r="J15" s="19"/>
      <c r="K15" s="19"/>
      <c r="L15" s="19"/>
      <c r="M15" s="19"/>
      <c r="N15" s="19"/>
    </row>
    <row r="16" ht="20.25" customHeight="1" spans="1:14">
      <c r="A16" s="77" t="s">
        <v>83</v>
      </c>
      <c r="B16" s="77" t="s">
        <v>84</v>
      </c>
      <c r="C16" s="19">
        <v>2.4948</v>
      </c>
      <c r="D16" s="19">
        <v>2.4948</v>
      </c>
      <c r="E16" s="19"/>
      <c r="F16" s="19">
        <v>2.4948</v>
      </c>
      <c r="G16" s="21"/>
      <c r="H16" s="19"/>
      <c r="I16" s="19"/>
      <c r="J16" s="19"/>
      <c r="K16" s="19"/>
      <c r="L16" s="19"/>
      <c r="M16" s="19"/>
      <c r="N16" s="19"/>
    </row>
    <row r="17" ht="20.25" customHeight="1" spans="1:14">
      <c r="A17" s="18" t="s">
        <v>85</v>
      </c>
      <c r="B17" s="18" t="s">
        <v>86</v>
      </c>
      <c r="C17" s="19">
        <v>8.637172</v>
      </c>
      <c r="D17" s="19">
        <v>8.637172</v>
      </c>
      <c r="E17" s="19">
        <v>8.637172</v>
      </c>
      <c r="F17" s="19"/>
      <c r="G17" s="21"/>
      <c r="H17" s="19"/>
      <c r="I17" s="19"/>
      <c r="J17" s="19"/>
      <c r="K17" s="19"/>
      <c r="L17" s="19"/>
      <c r="M17" s="19"/>
      <c r="N17" s="19"/>
    </row>
    <row r="18" ht="20.25" customHeight="1" spans="1:14">
      <c r="A18" s="76" t="s">
        <v>87</v>
      </c>
      <c r="B18" s="76" t="s">
        <v>88</v>
      </c>
      <c r="C18" s="19">
        <v>8.637172</v>
      </c>
      <c r="D18" s="19">
        <v>8.637172</v>
      </c>
      <c r="E18" s="19">
        <v>8.637172</v>
      </c>
      <c r="F18" s="19"/>
      <c r="G18" s="21"/>
      <c r="H18" s="19"/>
      <c r="I18" s="19"/>
      <c r="J18" s="19"/>
      <c r="K18" s="19"/>
      <c r="L18" s="19"/>
      <c r="M18" s="19"/>
      <c r="N18" s="19"/>
    </row>
    <row r="19" ht="20.25" customHeight="1" spans="1:14">
      <c r="A19" s="77" t="s">
        <v>89</v>
      </c>
      <c r="B19" s="77" t="s">
        <v>90</v>
      </c>
      <c r="C19" s="19">
        <v>5.536864</v>
      </c>
      <c r="D19" s="19">
        <v>5.536864</v>
      </c>
      <c r="E19" s="19">
        <v>5.536864</v>
      </c>
      <c r="F19" s="19"/>
      <c r="G19" s="21"/>
      <c r="H19" s="19"/>
      <c r="I19" s="19"/>
      <c r="J19" s="19"/>
      <c r="K19" s="19"/>
      <c r="L19" s="19"/>
      <c r="M19" s="19"/>
      <c r="N19" s="19"/>
    </row>
    <row r="20" ht="20.25" customHeight="1" spans="1:14">
      <c r="A20" s="77" t="s">
        <v>91</v>
      </c>
      <c r="B20" s="77" t="s">
        <v>92</v>
      </c>
      <c r="C20" s="19">
        <v>2.675039</v>
      </c>
      <c r="D20" s="19">
        <v>2.675039</v>
      </c>
      <c r="E20" s="19">
        <v>2.675039</v>
      </c>
      <c r="F20" s="19"/>
      <c r="G20" s="21"/>
      <c r="H20" s="19"/>
      <c r="I20" s="19"/>
      <c r="J20" s="19"/>
      <c r="K20" s="19"/>
      <c r="L20" s="19"/>
      <c r="M20" s="19"/>
      <c r="N20" s="19"/>
    </row>
    <row r="21" ht="20.25" customHeight="1" spans="1:14">
      <c r="A21" s="77" t="s">
        <v>93</v>
      </c>
      <c r="B21" s="77" t="s">
        <v>94</v>
      </c>
      <c r="C21" s="19">
        <v>0.425269</v>
      </c>
      <c r="D21" s="19">
        <v>0.425269</v>
      </c>
      <c r="E21" s="19">
        <v>0.425269</v>
      </c>
      <c r="F21" s="19"/>
      <c r="G21" s="21"/>
      <c r="H21" s="19"/>
      <c r="I21" s="19"/>
      <c r="J21" s="19"/>
      <c r="K21" s="19"/>
      <c r="L21" s="19"/>
      <c r="M21" s="19"/>
      <c r="N21" s="19"/>
    </row>
    <row r="22" ht="20.25" customHeight="1" spans="1:14">
      <c r="A22" s="18" t="s">
        <v>95</v>
      </c>
      <c r="B22" s="18" t="s">
        <v>96</v>
      </c>
      <c r="C22" s="19">
        <v>2040.73344</v>
      </c>
      <c r="D22" s="19"/>
      <c r="E22" s="19"/>
      <c r="F22" s="19"/>
      <c r="G22" s="103"/>
      <c r="H22" s="19"/>
      <c r="I22" s="19"/>
      <c r="J22" s="19"/>
      <c r="K22" s="19"/>
      <c r="L22" s="19"/>
      <c r="M22" s="19"/>
      <c r="N22" s="19"/>
    </row>
    <row r="23" ht="20.25" customHeight="1" spans="1:14">
      <c r="A23" s="76" t="s">
        <v>97</v>
      </c>
      <c r="B23" s="76" t="s">
        <v>98</v>
      </c>
      <c r="C23" s="19">
        <v>2040.73344</v>
      </c>
      <c r="D23" s="19"/>
      <c r="E23" s="19"/>
      <c r="F23" s="19"/>
      <c r="G23" s="103"/>
      <c r="H23" s="19"/>
      <c r="I23" s="19"/>
      <c r="J23" s="19"/>
      <c r="K23" s="19"/>
      <c r="L23" s="19"/>
      <c r="M23" s="19"/>
      <c r="N23" s="19"/>
    </row>
    <row r="24" ht="27" customHeight="1" spans="1:14">
      <c r="A24" s="77" t="s">
        <v>99</v>
      </c>
      <c r="B24" s="77" t="s">
        <v>100</v>
      </c>
      <c r="C24" s="19">
        <v>2040.73344</v>
      </c>
      <c r="D24" s="19"/>
      <c r="E24" s="19"/>
      <c r="F24" s="19"/>
      <c r="G24" s="103"/>
      <c r="H24" s="19"/>
      <c r="I24" s="19"/>
      <c r="J24" s="19"/>
      <c r="K24" s="19"/>
      <c r="L24" s="19"/>
      <c r="M24" s="19"/>
      <c r="N24" s="19"/>
    </row>
    <row r="25" ht="20.25" customHeight="1" spans="1:14">
      <c r="A25" s="18" t="s">
        <v>101</v>
      </c>
      <c r="B25" s="18" t="s">
        <v>102</v>
      </c>
      <c r="C25" s="19">
        <v>7.4808</v>
      </c>
      <c r="D25" s="19">
        <v>7.4808</v>
      </c>
      <c r="E25" s="19">
        <v>7.4808</v>
      </c>
      <c r="F25" s="19"/>
      <c r="G25" s="103"/>
      <c r="H25" s="19"/>
      <c r="I25" s="19"/>
      <c r="J25" s="19"/>
      <c r="K25" s="19"/>
      <c r="L25" s="19"/>
      <c r="M25" s="19"/>
      <c r="N25" s="19"/>
    </row>
    <row r="26" ht="20.25" customHeight="1" spans="1:14">
      <c r="A26" s="76" t="s">
        <v>103</v>
      </c>
      <c r="B26" s="76" t="s">
        <v>104</v>
      </c>
      <c r="C26" s="19">
        <v>7.4808</v>
      </c>
      <c r="D26" s="19">
        <v>7.4808</v>
      </c>
      <c r="E26" s="19">
        <v>7.4808</v>
      </c>
      <c r="F26" s="19"/>
      <c r="G26" s="103"/>
      <c r="H26" s="19"/>
      <c r="I26" s="19"/>
      <c r="J26" s="19"/>
      <c r="K26" s="19"/>
      <c r="L26" s="19"/>
      <c r="M26" s="19"/>
      <c r="N26" s="19"/>
    </row>
    <row r="27" ht="20.25" customHeight="1" spans="1:14">
      <c r="A27" s="77" t="s">
        <v>105</v>
      </c>
      <c r="B27" s="77" t="s">
        <v>106</v>
      </c>
      <c r="C27" s="19">
        <v>7.4808</v>
      </c>
      <c r="D27" s="19">
        <v>7.4808</v>
      </c>
      <c r="E27" s="19">
        <v>7.4808</v>
      </c>
      <c r="F27" s="19"/>
      <c r="G27" s="103"/>
      <c r="H27" s="19"/>
      <c r="I27" s="19"/>
      <c r="J27" s="19"/>
      <c r="K27" s="19"/>
      <c r="L27" s="19"/>
      <c r="M27" s="19"/>
      <c r="N27" s="19"/>
    </row>
    <row r="28" ht="20.25" customHeight="1" spans="1:14">
      <c r="A28" s="78" t="s">
        <v>107</v>
      </c>
      <c r="B28" s="78"/>
      <c r="C28" s="19">
        <v>2578.855976</v>
      </c>
      <c r="D28" s="19">
        <v>533.122536</v>
      </c>
      <c r="E28" s="19">
        <v>530.627736</v>
      </c>
      <c r="F28" s="19">
        <v>2.4948</v>
      </c>
      <c r="G28" s="103"/>
      <c r="H28" s="19"/>
      <c r="I28" s="19">
        <v>5</v>
      </c>
      <c r="J28" s="19"/>
      <c r="K28" s="19"/>
      <c r="L28" s="19"/>
      <c r="M28" s="19"/>
      <c r="N28" s="19">
        <v>5</v>
      </c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10">
    <mergeCell ref="A3:N3"/>
    <mergeCell ref="A4:H4"/>
    <mergeCell ref="D5:F5"/>
    <mergeCell ref="I5:N5"/>
    <mergeCell ref="A28:B28"/>
    <mergeCell ref="A5:A6"/>
    <mergeCell ref="B5:B6"/>
    <mergeCell ref="C5:C6"/>
    <mergeCell ref="G5:G6"/>
    <mergeCell ref="H5:H6"/>
  </mergeCells>
  <pageMargins left="0.75" right="0.75" top="1" bottom="1" header="0.5" footer="0.5"/>
  <pageSetup paperSize="1" scale="48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5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8.85" defaultRowHeight="15" customHeight="1" outlineLevelCol="6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108</v>
      </c>
    </row>
    <row r="3" ht="45" customHeight="1" spans="1:4">
      <c r="A3" s="4" t="s">
        <v>109</v>
      </c>
      <c r="B3" s="4"/>
      <c r="C3" s="4"/>
      <c r="D3" s="4"/>
    </row>
    <row r="4" ht="18.75" customHeight="1" spans="1:4">
      <c r="A4" s="5" t="s">
        <v>2</v>
      </c>
      <c r="B4" s="5"/>
      <c r="C4" s="98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110</v>
      </c>
      <c r="C6" s="8" t="s">
        <v>111</v>
      </c>
      <c r="D6" s="8" t="s">
        <v>110</v>
      </c>
    </row>
    <row r="7" ht="18.75" customHeight="1" spans="1:4">
      <c r="A7" s="8"/>
      <c r="B7" s="8"/>
      <c r="C7" s="8"/>
      <c r="D7" s="8"/>
    </row>
    <row r="8" ht="22.5" customHeight="1" spans="1:4">
      <c r="A8" s="17" t="s">
        <v>112</v>
      </c>
      <c r="B8" s="19">
        <v>2573.855976</v>
      </c>
      <c r="C8" s="17" t="s">
        <v>113</v>
      </c>
      <c r="D8" s="19">
        <v>2573.855976</v>
      </c>
    </row>
    <row r="9" ht="22.5" customHeight="1" spans="1:4">
      <c r="A9" s="17" t="s">
        <v>114</v>
      </c>
      <c r="B9" s="19">
        <v>533.122536</v>
      </c>
      <c r="C9" s="17" t="str">
        <f>"（"&amp;"一"&amp;"）"&amp;"一般公共服务支出"</f>
        <v>（一）一般公共服务支出</v>
      </c>
      <c r="D9" s="19">
        <v>503.836292</v>
      </c>
    </row>
    <row r="10" ht="22.5" customHeight="1" spans="1:4">
      <c r="A10" s="17" t="s">
        <v>115</v>
      </c>
      <c r="B10" s="19">
        <v>2040.73344</v>
      </c>
      <c r="C10" s="17" t="str">
        <f>"（"&amp;"二"&amp;"）"&amp;"社会保障和就业支出"</f>
        <v>（二）社会保障和就业支出</v>
      </c>
      <c r="D10" s="19">
        <v>13.168272</v>
      </c>
    </row>
    <row r="11" ht="22.5" customHeight="1" spans="1:7">
      <c r="A11" s="17" t="s">
        <v>116</v>
      </c>
      <c r="B11" s="19"/>
      <c r="C11" s="17" t="str">
        <f>"（"&amp;"三"&amp;"）"&amp;"卫生健康支出"</f>
        <v>（三）卫生健康支出</v>
      </c>
      <c r="D11" s="19">
        <v>8.637172</v>
      </c>
      <c r="G11" s="12"/>
    </row>
    <row r="12" ht="22.5" customHeight="1" spans="1:7">
      <c r="A12" s="17" t="s">
        <v>117</v>
      </c>
      <c r="B12" s="19"/>
      <c r="C12" s="17" t="str">
        <f>"（"&amp;"四"&amp;"）"&amp;"城乡社区支出"</f>
        <v>（四）城乡社区支出</v>
      </c>
      <c r="D12" s="19">
        <v>2040.73344</v>
      </c>
      <c r="G12" s="12"/>
    </row>
    <row r="13" ht="22.5" customHeight="1" spans="1:7">
      <c r="A13" s="17" t="s">
        <v>114</v>
      </c>
      <c r="B13" s="19"/>
      <c r="C13" s="17" t="str">
        <f>"（"&amp;"五"&amp;"）"&amp;"住房保障支出"</f>
        <v>（五）住房保障支出</v>
      </c>
      <c r="D13" s="19">
        <v>7.4808</v>
      </c>
      <c r="G13" s="12"/>
    </row>
    <row r="14" ht="22.5" customHeight="1" spans="1:7">
      <c r="A14" s="17" t="s">
        <v>115</v>
      </c>
      <c r="B14" s="19"/>
      <c r="C14" s="17"/>
      <c r="D14" s="19"/>
      <c r="G14" s="12"/>
    </row>
    <row r="15" ht="22.5" customHeight="1" spans="1:7">
      <c r="A15" s="17" t="s">
        <v>116</v>
      </c>
      <c r="B15" s="19"/>
      <c r="C15" s="17"/>
      <c r="D15" s="19"/>
      <c r="G15" s="12"/>
    </row>
    <row r="16" ht="22.5" customHeight="1" spans="1:7">
      <c r="A16" s="99"/>
      <c r="B16" s="19"/>
      <c r="C16" s="17" t="s">
        <v>118</v>
      </c>
      <c r="D16" s="19"/>
      <c r="G16" s="12"/>
    </row>
    <row r="17" ht="22.5" customHeight="1" spans="1:7">
      <c r="A17" s="100" t="s">
        <v>119</v>
      </c>
      <c r="B17" s="101">
        <v>2573.855976</v>
      </c>
      <c r="C17" s="102" t="s">
        <v>120</v>
      </c>
      <c r="D17" s="101">
        <v>2573.855976</v>
      </c>
      <c r="G17" s="12"/>
    </row>
    <row r="18" customHeight="1" spans="7:7">
      <c r="G18" s="12"/>
    </row>
    <row r="19" customHeight="1" spans="7:7">
      <c r="G19" s="12"/>
    </row>
    <row r="20" customHeight="1" spans="7:7">
      <c r="G20" s="12"/>
    </row>
    <row r="21" customHeight="1" spans="7:7">
      <c r="G21" s="12"/>
    </row>
    <row r="22" customHeight="1" spans="7:7">
      <c r="G22" s="14"/>
    </row>
    <row r="23" customHeight="1" spans="7:7">
      <c r="G23" s="14"/>
    </row>
    <row r="24" customHeight="1" spans="7:7">
      <c r="G24" s="14"/>
    </row>
    <row r="25" customHeight="1" spans="7:7">
      <c r="G25" s="14"/>
    </row>
    <row r="26" customHeight="1" spans="7:7">
      <c r="G26" s="14"/>
    </row>
    <row r="27" customHeight="1" spans="7:7">
      <c r="G27" s="14"/>
    </row>
    <row r="28" customHeight="1" spans="7:7">
      <c r="G28" s="14"/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5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2"/>
    </row>
    <row r="3" ht="37.5" customHeight="1" spans="1:6">
      <c r="A3" s="4" t="s">
        <v>121</v>
      </c>
      <c r="B3" s="4"/>
      <c r="C3" s="4"/>
      <c r="D3" s="4"/>
      <c r="E3" s="4"/>
      <c r="F3" s="4"/>
    </row>
    <row r="4" ht="18.75" customHeight="1" spans="1:6">
      <c r="A4" s="72" t="s">
        <v>2</v>
      </c>
      <c r="B4" s="72"/>
      <c r="C4" s="72"/>
      <c r="D4" s="73"/>
      <c r="E4" s="73"/>
      <c r="F4" s="73"/>
    </row>
    <row r="5" ht="18.75" customHeight="1" spans="1:6">
      <c r="A5" s="15" t="s">
        <v>122</v>
      </c>
      <c r="B5" s="15" t="s">
        <v>57</v>
      </c>
      <c r="C5" s="75" t="s">
        <v>30</v>
      </c>
      <c r="D5" s="75" t="s">
        <v>59</v>
      </c>
      <c r="E5" s="75"/>
      <c r="F5" s="75"/>
    </row>
    <row r="6" ht="18.75" customHeight="1" spans="1:6">
      <c r="A6" s="15" t="s">
        <v>56</v>
      </c>
      <c r="B6" s="15" t="s">
        <v>57</v>
      </c>
      <c r="C6" s="75"/>
      <c r="D6" s="75" t="s">
        <v>32</v>
      </c>
      <c r="E6" s="75" t="s">
        <v>123</v>
      </c>
      <c r="F6" s="75" t="s">
        <v>124</v>
      </c>
    </row>
    <row r="7" ht="18.75" customHeight="1" spans="1:6">
      <c r="A7" s="16" t="s">
        <v>43</v>
      </c>
      <c r="B7" s="16" t="s">
        <v>44</v>
      </c>
      <c r="C7" s="16" t="s">
        <v>45</v>
      </c>
      <c r="D7" s="16" t="s">
        <v>46</v>
      </c>
      <c r="E7" s="16" t="s">
        <v>47</v>
      </c>
      <c r="F7" s="16" t="s">
        <v>48</v>
      </c>
    </row>
    <row r="8" ht="20.25" customHeight="1" spans="1:6">
      <c r="A8" s="18" t="s">
        <v>67</v>
      </c>
      <c r="B8" s="18" t="s">
        <v>68</v>
      </c>
      <c r="C8" s="19">
        <v>503.836292</v>
      </c>
      <c r="D8" s="19">
        <v>503.836292</v>
      </c>
      <c r="E8" s="19">
        <v>128.696292</v>
      </c>
      <c r="F8" s="19">
        <v>375.14</v>
      </c>
    </row>
    <row r="9" ht="20.25" customHeight="1" spans="1:6">
      <c r="A9" s="76" t="s">
        <v>69</v>
      </c>
      <c r="B9" s="76" t="s">
        <v>70</v>
      </c>
      <c r="C9" s="19">
        <v>503.836292</v>
      </c>
      <c r="D9" s="19">
        <v>503.836292</v>
      </c>
      <c r="E9" s="19">
        <v>128.696292</v>
      </c>
      <c r="F9" s="19">
        <v>375.14</v>
      </c>
    </row>
    <row r="10" ht="20.25" customHeight="1" spans="1:6">
      <c r="A10" s="77" t="s">
        <v>71</v>
      </c>
      <c r="B10" s="77" t="s">
        <v>72</v>
      </c>
      <c r="C10" s="19">
        <v>263.836292</v>
      </c>
      <c r="D10" s="19">
        <v>263.836292</v>
      </c>
      <c r="E10" s="19">
        <v>70.976292</v>
      </c>
      <c r="F10" s="19">
        <v>192.86</v>
      </c>
    </row>
    <row r="11" ht="33" customHeight="1" spans="1:7">
      <c r="A11" s="77" t="s">
        <v>73</v>
      </c>
      <c r="B11" s="77" t="s">
        <v>74</v>
      </c>
      <c r="C11" s="19">
        <v>240</v>
      </c>
      <c r="D11" s="19">
        <v>240</v>
      </c>
      <c r="E11" s="19">
        <v>57.72</v>
      </c>
      <c r="F11" s="19">
        <v>182.28</v>
      </c>
      <c r="G11" s="12"/>
    </row>
    <row r="12" ht="20.25" customHeight="1" spans="1:7">
      <c r="A12" s="18" t="s">
        <v>75</v>
      </c>
      <c r="B12" s="18" t="s">
        <v>76</v>
      </c>
      <c r="C12" s="19">
        <v>13.168272</v>
      </c>
      <c r="D12" s="19">
        <v>10.673472</v>
      </c>
      <c r="E12" s="19">
        <v>10.673472</v>
      </c>
      <c r="F12" s="19"/>
      <c r="G12" s="12"/>
    </row>
    <row r="13" ht="20.25" customHeight="1" spans="1:7">
      <c r="A13" s="76" t="s">
        <v>77</v>
      </c>
      <c r="B13" s="76" t="s">
        <v>78</v>
      </c>
      <c r="C13" s="19">
        <v>10.673472</v>
      </c>
      <c r="D13" s="19">
        <v>10.673472</v>
      </c>
      <c r="E13" s="19">
        <v>10.673472</v>
      </c>
      <c r="F13" s="19"/>
      <c r="G13" s="12"/>
    </row>
    <row r="14" ht="30" customHeight="1" spans="1:7">
      <c r="A14" s="77" t="s">
        <v>79</v>
      </c>
      <c r="B14" s="77" t="s">
        <v>80</v>
      </c>
      <c r="C14" s="19">
        <v>10.673472</v>
      </c>
      <c r="D14" s="19">
        <v>10.673472</v>
      </c>
      <c r="E14" s="19">
        <v>10.673472</v>
      </c>
      <c r="F14" s="19"/>
      <c r="G14" s="12"/>
    </row>
    <row r="15" ht="20.25" customHeight="1" spans="1:7">
      <c r="A15" s="76" t="s">
        <v>81</v>
      </c>
      <c r="B15" s="76" t="s">
        <v>82</v>
      </c>
      <c r="C15" s="19">
        <v>2.4948</v>
      </c>
      <c r="D15" s="19"/>
      <c r="E15" s="19"/>
      <c r="F15" s="19"/>
      <c r="G15" s="12"/>
    </row>
    <row r="16" ht="20.25" customHeight="1" spans="1:7">
      <c r="A16" s="77" t="s">
        <v>83</v>
      </c>
      <c r="B16" s="77" t="s">
        <v>84</v>
      </c>
      <c r="C16" s="19">
        <v>2.4948</v>
      </c>
      <c r="D16" s="19"/>
      <c r="E16" s="19"/>
      <c r="F16" s="19"/>
      <c r="G16" s="12"/>
    </row>
    <row r="17" ht="20.25" customHeight="1" spans="1:7">
      <c r="A17" s="18" t="s">
        <v>85</v>
      </c>
      <c r="B17" s="18" t="s">
        <v>86</v>
      </c>
      <c r="C17" s="19">
        <v>8.637172</v>
      </c>
      <c r="D17" s="19">
        <v>8.637172</v>
      </c>
      <c r="E17" s="19">
        <v>8.637172</v>
      </c>
      <c r="F17" s="19"/>
      <c r="G17" s="12"/>
    </row>
    <row r="18" ht="20.25" customHeight="1" spans="1:7">
      <c r="A18" s="76" t="s">
        <v>87</v>
      </c>
      <c r="B18" s="76" t="s">
        <v>88</v>
      </c>
      <c r="C18" s="19">
        <v>8.637172</v>
      </c>
      <c r="D18" s="19">
        <v>8.637172</v>
      </c>
      <c r="E18" s="19">
        <v>8.637172</v>
      </c>
      <c r="F18" s="19"/>
      <c r="G18" s="12"/>
    </row>
    <row r="19" ht="20.25" customHeight="1" spans="1:7">
      <c r="A19" s="77" t="s">
        <v>89</v>
      </c>
      <c r="B19" s="77" t="s">
        <v>90</v>
      </c>
      <c r="C19" s="19">
        <v>5.536864</v>
      </c>
      <c r="D19" s="19">
        <v>5.536864</v>
      </c>
      <c r="E19" s="19">
        <v>5.536864</v>
      </c>
      <c r="F19" s="19"/>
      <c r="G19" s="12"/>
    </row>
    <row r="20" ht="20.25" customHeight="1" spans="1:7">
      <c r="A20" s="77" t="s">
        <v>91</v>
      </c>
      <c r="B20" s="77" t="s">
        <v>92</v>
      </c>
      <c r="C20" s="19">
        <v>2.675039</v>
      </c>
      <c r="D20" s="19">
        <v>2.675039</v>
      </c>
      <c r="E20" s="19">
        <v>2.675039</v>
      </c>
      <c r="F20" s="19"/>
      <c r="G20" s="12"/>
    </row>
    <row r="21" ht="20.25" customHeight="1" spans="1:7">
      <c r="A21" s="77" t="s">
        <v>93</v>
      </c>
      <c r="B21" s="77" t="s">
        <v>94</v>
      </c>
      <c r="C21" s="19">
        <v>0.425269</v>
      </c>
      <c r="D21" s="19">
        <v>0.425269</v>
      </c>
      <c r="E21" s="19">
        <v>0.425269</v>
      </c>
      <c r="F21" s="19"/>
      <c r="G21" s="12"/>
    </row>
    <row r="22" ht="20.25" customHeight="1" spans="1:7">
      <c r="A22" s="18" t="s">
        <v>101</v>
      </c>
      <c r="B22" s="18" t="s">
        <v>102</v>
      </c>
      <c r="C22" s="19">
        <v>7.4808</v>
      </c>
      <c r="D22" s="19">
        <v>7.4808</v>
      </c>
      <c r="E22" s="19">
        <v>7.4808</v>
      </c>
      <c r="F22" s="19"/>
      <c r="G22" s="14"/>
    </row>
    <row r="23" ht="20.25" customHeight="1" spans="1:7">
      <c r="A23" s="76" t="s">
        <v>103</v>
      </c>
      <c r="B23" s="76" t="s">
        <v>104</v>
      </c>
      <c r="C23" s="19">
        <v>7.4808</v>
      </c>
      <c r="D23" s="19">
        <v>7.4808</v>
      </c>
      <c r="E23" s="19">
        <v>7.4808</v>
      </c>
      <c r="F23" s="19"/>
      <c r="G23" s="14"/>
    </row>
    <row r="24" ht="20.25" customHeight="1" spans="1:7">
      <c r="A24" s="77" t="s">
        <v>105</v>
      </c>
      <c r="B24" s="77" t="s">
        <v>106</v>
      </c>
      <c r="C24" s="19">
        <v>7.4808</v>
      </c>
      <c r="D24" s="19">
        <v>7.4808</v>
      </c>
      <c r="E24" s="19">
        <v>7.4808</v>
      </c>
      <c r="F24" s="19"/>
      <c r="G24" s="14"/>
    </row>
    <row r="25" ht="20.25" customHeight="1" spans="1:7">
      <c r="A25" s="78" t="s">
        <v>107</v>
      </c>
      <c r="B25" s="78"/>
      <c r="C25" s="79">
        <v>533.122536</v>
      </c>
      <c r="D25" s="79">
        <v>530.627736</v>
      </c>
      <c r="E25" s="79">
        <v>155.487736</v>
      </c>
      <c r="F25" s="79">
        <v>375.14</v>
      </c>
      <c r="G25" s="14"/>
    </row>
    <row r="26" customHeight="1" spans="7:7">
      <c r="G26" s="14"/>
    </row>
    <row r="27" customHeight="1" spans="7:7">
      <c r="G27" s="14"/>
    </row>
    <row r="28" customHeight="1" spans="7:7">
      <c r="G28" s="14"/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6">
    <mergeCell ref="A3:F3"/>
    <mergeCell ref="A4:C4"/>
    <mergeCell ref="A5:B5"/>
    <mergeCell ref="D5:F5"/>
    <mergeCell ref="A25:B25"/>
    <mergeCell ref="C5:C6"/>
  </mergeCells>
  <pageMargins left="0.75" right="0.75" top="1" bottom="1" header="0.5" footer="0.5"/>
  <pageSetup paperSize="1" scale="87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5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Col="6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93"/>
      <c r="B2" s="93"/>
      <c r="C2" s="87"/>
      <c r="D2" s="2"/>
      <c r="E2" s="2"/>
      <c r="F2" s="94" t="s">
        <v>125</v>
      </c>
    </row>
    <row r="3" ht="41.25" customHeight="1" spans="1:6">
      <c r="A3" s="88" t="s">
        <v>126</v>
      </c>
      <c r="B3" s="88"/>
      <c r="C3" s="88"/>
      <c r="D3" s="88"/>
      <c r="E3" s="88"/>
      <c r="F3" s="88"/>
    </row>
    <row r="4" ht="18.75" customHeight="1" spans="1:6">
      <c r="A4" s="5" t="s">
        <v>2</v>
      </c>
      <c r="B4" s="5"/>
      <c r="C4" s="5"/>
      <c r="D4" s="95"/>
      <c r="E4" s="2"/>
      <c r="F4" s="94" t="s">
        <v>27</v>
      </c>
    </row>
    <row r="5" ht="18.75" customHeight="1" spans="1:6">
      <c r="A5" s="15" t="s">
        <v>127</v>
      </c>
      <c r="B5" s="75" t="s">
        <v>128</v>
      </c>
      <c r="C5" s="75" t="s">
        <v>129</v>
      </c>
      <c r="D5" s="75"/>
      <c r="E5" s="75"/>
      <c r="F5" s="75" t="s">
        <v>130</v>
      </c>
    </row>
    <row r="6" ht="18.75" customHeight="1" spans="1:6">
      <c r="A6" s="15"/>
      <c r="B6" s="75"/>
      <c r="C6" s="75" t="s">
        <v>32</v>
      </c>
      <c r="D6" s="75" t="s">
        <v>131</v>
      </c>
      <c r="E6" s="75" t="s">
        <v>132</v>
      </c>
      <c r="F6" s="75"/>
    </row>
    <row r="7" ht="18.75" customHeight="1" spans="1:6">
      <c r="A7" s="96" t="s">
        <v>44</v>
      </c>
      <c r="B7" s="97" t="s">
        <v>45</v>
      </c>
      <c r="C7" s="96" t="s">
        <v>46</v>
      </c>
      <c r="D7" s="96" t="s">
        <v>47</v>
      </c>
      <c r="E7" s="96" t="s">
        <v>48</v>
      </c>
      <c r="F7" s="96">
        <v>7</v>
      </c>
    </row>
    <row r="8" ht="20.25" customHeight="1" spans="1:6">
      <c r="A8" s="19">
        <v>65.2</v>
      </c>
      <c r="B8" s="19"/>
      <c r="C8" s="19">
        <v>65</v>
      </c>
      <c r="D8" s="19"/>
      <c r="E8" s="19">
        <v>65</v>
      </c>
      <c r="F8" s="19">
        <v>0.2</v>
      </c>
    </row>
    <row r="11" customHeight="1" spans="7:7">
      <c r="G11" s="12"/>
    </row>
    <row r="12" customHeight="1" spans="7:7">
      <c r="G12" s="12"/>
    </row>
    <row r="13" customHeight="1" spans="7:7">
      <c r="G13" s="12"/>
    </row>
    <row r="14" customHeight="1" spans="7:7">
      <c r="G14" s="12"/>
    </row>
    <row r="15" customHeight="1" spans="7:7">
      <c r="G15" s="12"/>
    </row>
    <row r="16" customHeight="1" spans="7:7">
      <c r="G16" s="12"/>
    </row>
    <row r="17" customHeight="1" spans="7:7">
      <c r="G17" s="12"/>
    </row>
    <row r="18" customHeight="1" spans="7:7">
      <c r="G18" s="12"/>
    </row>
    <row r="19" customHeight="1" spans="7:7">
      <c r="G19" s="12"/>
    </row>
    <row r="20" customHeight="1" spans="7:7">
      <c r="G20" s="12"/>
    </row>
    <row r="21" customHeight="1" spans="7:7">
      <c r="G21" s="12"/>
    </row>
    <row r="22" customHeight="1" spans="7:7">
      <c r="G22" s="14"/>
    </row>
    <row r="23" customHeight="1" spans="7:7">
      <c r="G23" s="14"/>
    </row>
    <row r="24" customHeight="1" spans="7:7">
      <c r="G24" s="14"/>
    </row>
    <row r="25" customHeight="1" spans="7:7">
      <c r="G25" s="14"/>
    </row>
    <row r="26" customHeight="1" spans="7:7">
      <c r="G26" s="14"/>
    </row>
    <row r="27" customHeight="1" spans="7:7">
      <c r="G27" s="14"/>
    </row>
    <row r="28" customHeight="1" spans="7:7">
      <c r="G28" s="14"/>
    </row>
    <row r="29" customHeight="1" spans="7:7">
      <c r="G29" s="12"/>
    </row>
    <row r="30" customHeight="1" spans="7:7">
      <c r="G30" s="12"/>
    </row>
    <row r="31" customHeight="1" spans="7:7">
      <c r="G31" s="12"/>
    </row>
    <row r="32" customHeight="1" spans="7:7">
      <c r="G32" s="14"/>
    </row>
    <row r="33" customHeight="1" spans="7:7">
      <c r="G33" s="14"/>
    </row>
    <row r="34" customHeight="1" spans="7:7">
      <c r="G34" s="14"/>
    </row>
    <row r="35" customHeight="1" spans="7:7">
      <c r="G35" s="14"/>
    </row>
    <row r="36" customHeight="1" spans="7:7">
      <c r="G36" s="14"/>
    </row>
    <row r="37" customHeight="1" spans="7:7">
      <c r="G37" s="14"/>
    </row>
    <row r="38" customHeight="1" spans="7:7">
      <c r="G38" s="14"/>
    </row>
    <row r="39" customHeight="1" spans="7:7">
      <c r="G39" s="14"/>
    </row>
    <row r="40" customHeight="1" spans="7:7">
      <c r="G40" s="14"/>
    </row>
    <row r="41" customHeight="1" spans="7:7">
      <c r="G41" s="14"/>
    </row>
    <row r="42" customHeight="1" spans="7:7">
      <c r="G42" s="14"/>
    </row>
    <row r="43" customHeight="1" spans="7:7">
      <c r="G43" s="14"/>
    </row>
    <row r="44" customHeight="1" spans="7:7">
      <c r="G44" s="12"/>
    </row>
    <row r="45" customHeight="1" spans="7:7">
      <c r="G45" s="14"/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6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8.85" defaultRowHeight="15" customHeight="1"/>
  <cols>
    <col min="1" max="1" width="23.625" customWidth="1"/>
    <col min="2" max="2" width="21.25" customWidth="1"/>
    <col min="3" max="3" width="28.575" customWidth="1"/>
    <col min="4" max="4" width="13.5" customWidth="1"/>
    <col min="5" max="5" width="27.25" style="85" customWidth="1"/>
    <col min="6" max="6" width="9.625" customWidth="1"/>
    <col min="7" max="7" width="9.625" style="65" customWidth="1"/>
    <col min="8" max="23" width="9.625" customWidth="1"/>
  </cols>
  <sheetData>
    <row r="1" customHeight="1" spans="1:23">
      <c r="A1" s="1"/>
      <c r="B1" s="1"/>
      <c r="C1" s="1"/>
      <c r="D1" s="1"/>
      <c r="E1" s="8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87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133</v>
      </c>
    </row>
    <row r="3" ht="45" customHeight="1" spans="1:23">
      <c r="A3" s="4" t="s">
        <v>134</v>
      </c>
      <c r="B3" s="4"/>
      <c r="C3" s="4"/>
      <c r="D3" s="4"/>
      <c r="E3" s="88"/>
      <c r="F3" s="4"/>
      <c r="G3" s="4"/>
      <c r="H3" s="4"/>
      <c r="I3" s="4"/>
      <c r="J3" s="4"/>
      <c r="K3" s="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ht="18.75" customHeight="1" spans="1:23">
      <c r="A4" s="5" t="s">
        <v>2</v>
      </c>
      <c r="B4" s="5"/>
      <c r="C4" s="5"/>
      <c r="D4" s="5"/>
      <c r="E4" s="72"/>
      <c r="F4" s="5"/>
      <c r="G4" s="83"/>
      <c r="H4" s="83"/>
      <c r="I4" s="83"/>
      <c r="J4" s="83"/>
      <c r="K4" s="8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27</v>
      </c>
    </row>
    <row r="5" ht="18.75" customHeight="1" spans="1:23">
      <c r="A5" s="89" t="s">
        <v>135</v>
      </c>
      <c r="B5" s="89" t="s">
        <v>136</v>
      </c>
      <c r="C5" s="89" t="s">
        <v>137</v>
      </c>
      <c r="D5" s="89" t="s">
        <v>138</v>
      </c>
      <c r="E5" s="89" t="s">
        <v>139</v>
      </c>
      <c r="F5" s="89" t="s">
        <v>140</v>
      </c>
      <c r="G5" s="8" t="s">
        <v>30</v>
      </c>
      <c r="H5" s="90" t="s">
        <v>141</v>
      </c>
      <c r="I5" s="89"/>
      <c r="J5" s="89"/>
      <c r="K5" s="89"/>
      <c r="L5" s="89"/>
      <c r="M5" s="89"/>
      <c r="N5" s="89" t="s">
        <v>142</v>
      </c>
      <c r="O5" s="89"/>
      <c r="P5" s="89"/>
      <c r="Q5" s="89" t="s">
        <v>35</v>
      </c>
      <c r="R5" s="89" t="s">
        <v>36</v>
      </c>
      <c r="S5" s="89"/>
      <c r="T5" s="89"/>
      <c r="U5" s="89"/>
      <c r="V5" s="89"/>
      <c r="W5" s="89"/>
    </row>
    <row r="6" ht="18.75" customHeight="1" spans="1:23">
      <c r="A6" s="89"/>
      <c r="B6" s="89"/>
      <c r="C6" s="89"/>
      <c r="D6" s="89"/>
      <c r="E6" s="89"/>
      <c r="F6" s="89"/>
      <c r="G6" s="8" t="s">
        <v>143</v>
      </c>
      <c r="H6" s="90" t="s">
        <v>144</v>
      </c>
      <c r="I6" s="90"/>
      <c r="J6" s="89" t="s">
        <v>34</v>
      </c>
      <c r="K6" s="89" t="s">
        <v>37</v>
      </c>
      <c r="L6" s="89"/>
      <c r="M6" s="89"/>
      <c r="N6" s="89" t="s">
        <v>142</v>
      </c>
      <c r="O6" s="89" t="s">
        <v>34</v>
      </c>
      <c r="P6" s="89" t="s">
        <v>37</v>
      </c>
      <c r="Q6" s="89" t="s">
        <v>35</v>
      </c>
      <c r="R6" s="89" t="s">
        <v>36</v>
      </c>
      <c r="S6" s="89" t="s">
        <v>38</v>
      </c>
      <c r="T6" s="89" t="s">
        <v>39</v>
      </c>
      <c r="U6" s="89" t="s">
        <v>40</v>
      </c>
      <c r="V6" s="89" t="s">
        <v>41</v>
      </c>
      <c r="W6" s="89" t="s">
        <v>42</v>
      </c>
    </row>
    <row r="7" ht="18.75" customHeight="1" spans="1:23">
      <c r="A7" s="89"/>
      <c r="B7" s="89"/>
      <c r="C7" s="89"/>
      <c r="D7" s="89"/>
      <c r="E7" s="89"/>
      <c r="F7" s="89"/>
      <c r="G7" s="8"/>
      <c r="H7" s="90" t="s">
        <v>145</v>
      </c>
      <c r="I7" s="89" t="s">
        <v>146</v>
      </c>
      <c r="J7" s="89" t="s">
        <v>147</v>
      </c>
      <c r="K7" s="89" t="s">
        <v>148</v>
      </c>
      <c r="L7" s="89" t="s">
        <v>149</v>
      </c>
      <c r="M7" s="89" t="s">
        <v>150</v>
      </c>
      <c r="N7" s="89" t="s">
        <v>33</v>
      </c>
      <c r="O7" s="89" t="s">
        <v>34</v>
      </c>
      <c r="P7" s="89" t="s">
        <v>37</v>
      </c>
      <c r="Q7" s="89"/>
      <c r="R7" s="89" t="s">
        <v>32</v>
      </c>
      <c r="S7" s="89" t="s">
        <v>38</v>
      </c>
      <c r="T7" s="89" t="s">
        <v>39</v>
      </c>
      <c r="U7" s="89" t="s">
        <v>40</v>
      </c>
      <c r="V7" s="89" t="s">
        <v>41</v>
      </c>
      <c r="W7" s="89" t="s">
        <v>42</v>
      </c>
    </row>
    <row r="8" ht="22.65" customHeight="1" spans="1:23">
      <c r="A8" s="89"/>
      <c r="B8" s="89"/>
      <c r="C8" s="89"/>
      <c r="D8" s="89"/>
      <c r="E8" s="89"/>
      <c r="F8" s="89"/>
      <c r="G8" s="8"/>
      <c r="H8" s="90" t="s">
        <v>32</v>
      </c>
      <c r="I8" s="89" t="s">
        <v>146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</row>
    <row r="9" ht="18.75" customHeight="1" spans="1:23">
      <c r="A9" s="90" t="s">
        <v>43</v>
      </c>
      <c r="B9" s="90">
        <v>2</v>
      </c>
      <c r="C9" s="90">
        <v>3</v>
      </c>
      <c r="D9" s="90">
        <v>4</v>
      </c>
      <c r="E9" s="89">
        <v>5</v>
      </c>
      <c r="F9" s="90">
        <v>6</v>
      </c>
      <c r="G9" s="8">
        <v>8</v>
      </c>
      <c r="H9" s="90">
        <v>9</v>
      </c>
      <c r="I9" s="90">
        <v>10</v>
      </c>
      <c r="J9" s="90">
        <v>11</v>
      </c>
      <c r="K9" s="90">
        <v>12</v>
      </c>
      <c r="L9" s="90">
        <v>13</v>
      </c>
      <c r="M9" s="90">
        <v>14</v>
      </c>
      <c r="N9" s="90">
        <v>15</v>
      </c>
      <c r="O9" s="90">
        <v>16</v>
      </c>
      <c r="P9" s="90">
        <v>17</v>
      </c>
      <c r="Q9" s="90">
        <v>18</v>
      </c>
      <c r="R9" s="90">
        <v>19</v>
      </c>
      <c r="S9" s="90">
        <v>20</v>
      </c>
      <c r="T9" s="90">
        <v>21</v>
      </c>
      <c r="U9" s="90">
        <v>22</v>
      </c>
      <c r="V9" s="90">
        <v>23</v>
      </c>
      <c r="W9" s="90">
        <v>24</v>
      </c>
    </row>
    <row r="10" ht="18.75" customHeight="1" spans="1:23">
      <c r="A10" s="9" t="s">
        <v>52</v>
      </c>
      <c r="B10" s="9"/>
      <c r="C10" s="10"/>
      <c r="D10" s="9"/>
      <c r="E10" s="10"/>
      <c r="F10" s="9"/>
      <c r="G10" s="19">
        <v>530.627736</v>
      </c>
      <c r="H10" s="19">
        <v>530.627736</v>
      </c>
      <c r="I10" s="19"/>
      <c r="J10" s="19"/>
      <c r="K10" s="19"/>
      <c r="L10" s="19">
        <v>530.627736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ht="18.75" customHeight="1" spans="1:23">
      <c r="A11" s="91" t="s">
        <v>52</v>
      </c>
      <c r="B11" s="9" t="s">
        <v>151</v>
      </c>
      <c r="C11" s="10" t="s">
        <v>152</v>
      </c>
      <c r="D11" s="9" t="s">
        <v>71</v>
      </c>
      <c r="E11" s="10" t="s">
        <v>72</v>
      </c>
      <c r="F11" s="9" t="s">
        <v>153</v>
      </c>
      <c r="G11" s="19">
        <v>26.8572</v>
      </c>
      <c r="H11" s="19">
        <v>26.8572</v>
      </c>
      <c r="I11" s="19"/>
      <c r="J11" s="19"/>
      <c r="K11" s="19"/>
      <c r="L11" s="19">
        <v>26.8572</v>
      </c>
      <c r="M11" s="19"/>
      <c r="N11" s="19"/>
      <c r="O11" s="19"/>
      <c r="P11" s="26"/>
      <c r="Q11" s="19"/>
      <c r="R11" s="19"/>
      <c r="S11" s="19"/>
      <c r="T11" s="19"/>
      <c r="U11" s="19"/>
      <c r="V11" s="19"/>
      <c r="W11" s="19"/>
    </row>
    <row r="12" ht="18.75" customHeight="1" spans="1:23">
      <c r="A12" s="91" t="s">
        <v>52</v>
      </c>
      <c r="B12" s="9" t="s">
        <v>151</v>
      </c>
      <c r="C12" s="10" t="s">
        <v>152</v>
      </c>
      <c r="D12" s="9" t="s">
        <v>71</v>
      </c>
      <c r="E12" s="10" t="s">
        <v>72</v>
      </c>
      <c r="F12" s="9" t="s">
        <v>154</v>
      </c>
      <c r="G12" s="19">
        <v>1.782</v>
      </c>
      <c r="H12" s="19">
        <v>1.782</v>
      </c>
      <c r="I12" s="19"/>
      <c r="J12" s="19"/>
      <c r="K12" s="19"/>
      <c r="L12" s="19">
        <v>1.782</v>
      </c>
      <c r="M12" s="19"/>
      <c r="N12" s="19"/>
      <c r="O12" s="19"/>
      <c r="P12" s="26"/>
      <c r="Q12" s="19"/>
      <c r="R12" s="19"/>
      <c r="S12" s="19"/>
      <c r="T12" s="19"/>
      <c r="U12" s="19"/>
      <c r="V12" s="19"/>
      <c r="W12" s="19"/>
    </row>
    <row r="13" ht="18.75" customHeight="1" spans="1:23">
      <c r="A13" s="91" t="s">
        <v>52</v>
      </c>
      <c r="B13" s="9" t="s">
        <v>151</v>
      </c>
      <c r="C13" s="10" t="s">
        <v>152</v>
      </c>
      <c r="D13" s="9" t="s">
        <v>71</v>
      </c>
      <c r="E13" s="10" t="s">
        <v>72</v>
      </c>
      <c r="F13" s="9" t="s">
        <v>155</v>
      </c>
      <c r="G13" s="19">
        <v>18</v>
      </c>
      <c r="H13" s="19">
        <v>18</v>
      </c>
      <c r="I13" s="19"/>
      <c r="J13" s="19"/>
      <c r="K13" s="19"/>
      <c r="L13" s="19">
        <v>18</v>
      </c>
      <c r="M13" s="19"/>
      <c r="N13" s="19"/>
      <c r="O13" s="19"/>
      <c r="P13" s="26"/>
      <c r="Q13" s="19"/>
      <c r="R13" s="19"/>
      <c r="S13" s="19"/>
      <c r="T13" s="19"/>
      <c r="U13" s="19"/>
      <c r="V13" s="19"/>
      <c r="W13" s="19"/>
    </row>
    <row r="14" ht="18.75" customHeight="1" spans="1:23">
      <c r="A14" s="91" t="s">
        <v>52</v>
      </c>
      <c r="B14" s="9" t="s">
        <v>151</v>
      </c>
      <c r="C14" s="10" t="s">
        <v>152</v>
      </c>
      <c r="D14" s="9" t="s">
        <v>71</v>
      </c>
      <c r="E14" s="10" t="s">
        <v>72</v>
      </c>
      <c r="F14" s="9" t="s">
        <v>155</v>
      </c>
      <c r="G14" s="19">
        <v>9.27</v>
      </c>
      <c r="H14" s="19">
        <v>9.27</v>
      </c>
      <c r="I14" s="19"/>
      <c r="J14" s="19"/>
      <c r="K14" s="19"/>
      <c r="L14" s="19">
        <v>9.27</v>
      </c>
      <c r="M14" s="19"/>
      <c r="N14" s="19"/>
      <c r="O14" s="19"/>
      <c r="P14" s="26"/>
      <c r="Q14" s="19"/>
      <c r="R14" s="19"/>
      <c r="S14" s="19"/>
      <c r="T14" s="19"/>
      <c r="U14" s="19"/>
      <c r="V14" s="19"/>
      <c r="W14" s="19"/>
    </row>
    <row r="15" ht="18.75" customHeight="1" spans="1:23">
      <c r="A15" s="91" t="s">
        <v>52</v>
      </c>
      <c r="B15" s="9" t="s">
        <v>156</v>
      </c>
      <c r="C15" s="10" t="s">
        <v>157</v>
      </c>
      <c r="D15" s="9" t="s">
        <v>71</v>
      </c>
      <c r="E15" s="10" t="s">
        <v>72</v>
      </c>
      <c r="F15" s="9" t="s">
        <v>158</v>
      </c>
      <c r="G15" s="19">
        <v>0.667092</v>
      </c>
      <c r="H15" s="19">
        <v>0.667092</v>
      </c>
      <c r="I15" s="19"/>
      <c r="J15" s="19"/>
      <c r="K15" s="19"/>
      <c r="L15" s="19">
        <v>0.667092</v>
      </c>
      <c r="M15" s="19"/>
      <c r="N15" s="19"/>
      <c r="O15" s="19"/>
      <c r="P15" s="26"/>
      <c r="Q15" s="19"/>
      <c r="R15" s="19"/>
      <c r="S15" s="19"/>
      <c r="T15" s="19"/>
      <c r="U15" s="19"/>
      <c r="V15" s="19"/>
      <c r="W15" s="19"/>
    </row>
    <row r="16" ht="18.75" customHeight="1" spans="1:23">
      <c r="A16" s="91" t="s">
        <v>52</v>
      </c>
      <c r="B16" s="9" t="s">
        <v>156</v>
      </c>
      <c r="C16" s="10" t="s">
        <v>157</v>
      </c>
      <c r="D16" s="9" t="s">
        <v>79</v>
      </c>
      <c r="E16" s="10" t="s">
        <v>80</v>
      </c>
      <c r="F16" s="9" t="s">
        <v>159</v>
      </c>
      <c r="G16" s="19">
        <v>10.673472</v>
      </c>
      <c r="H16" s="19">
        <v>10.673472</v>
      </c>
      <c r="I16" s="19"/>
      <c r="J16" s="19"/>
      <c r="K16" s="19"/>
      <c r="L16" s="19">
        <v>10.673472</v>
      </c>
      <c r="M16" s="19"/>
      <c r="N16" s="19"/>
      <c r="O16" s="19"/>
      <c r="P16" s="26"/>
      <c r="Q16" s="19"/>
      <c r="R16" s="19"/>
      <c r="S16" s="19"/>
      <c r="T16" s="19"/>
      <c r="U16" s="19"/>
      <c r="V16" s="19"/>
      <c r="W16" s="19"/>
    </row>
    <row r="17" ht="18.75" customHeight="1" spans="1:23">
      <c r="A17" s="91" t="s">
        <v>52</v>
      </c>
      <c r="B17" s="9" t="s">
        <v>156</v>
      </c>
      <c r="C17" s="10" t="s">
        <v>157</v>
      </c>
      <c r="D17" s="9" t="s">
        <v>89</v>
      </c>
      <c r="E17" s="10" t="s">
        <v>90</v>
      </c>
      <c r="F17" s="9" t="s">
        <v>160</v>
      </c>
      <c r="G17" s="19">
        <v>5.536864</v>
      </c>
      <c r="H17" s="19">
        <v>5.536864</v>
      </c>
      <c r="I17" s="19"/>
      <c r="J17" s="19"/>
      <c r="K17" s="19"/>
      <c r="L17" s="19">
        <v>5.536864</v>
      </c>
      <c r="M17" s="19"/>
      <c r="N17" s="19"/>
      <c r="O17" s="19"/>
      <c r="P17" s="26"/>
      <c r="Q17" s="19"/>
      <c r="R17" s="19"/>
      <c r="S17" s="19"/>
      <c r="T17" s="19"/>
      <c r="U17" s="19"/>
      <c r="V17" s="19"/>
      <c r="W17" s="19"/>
    </row>
    <row r="18" ht="18.75" customHeight="1" spans="1:23">
      <c r="A18" s="91" t="s">
        <v>52</v>
      </c>
      <c r="B18" s="9" t="s">
        <v>156</v>
      </c>
      <c r="C18" s="10" t="s">
        <v>157</v>
      </c>
      <c r="D18" s="9" t="s">
        <v>91</v>
      </c>
      <c r="E18" s="10" t="s">
        <v>92</v>
      </c>
      <c r="F18" s="9" t="s">
        <v>161</v>
      </c>
      <c r="G18" s="19">
        <v>2.675039</v>
      </c>
      <c r="H18" s="19">
        <v>2.675039</v>
      </c>
      <c r="I18" s="19"/>
      <c r="J18" s="19"/>
      <c r="K18" s="19"/>
      <c r="L18" s="19">
        <v>2.675039</v>
      </c>
      <c r="M18" s="19"/>
      <c r="N18" s="19"/>
      <c r="O18" s="19"/>
      <c r="P18" s="26"/>
      <c r="Q18" s="19"/>
      <c r="R18" s="19"/>
      <c r="S18" s="19"/>
      <c r="T18" s="19"/>
      <c r="U18" s="19"/>
      <c r="V18" s="19"/>
      <c r="W18" s="19"/>
    </row>
    <row r="19" ht="18.75" customHeight="1" spans="1:23">
      <c r="A19" s="91" t="s">
        <v>52</v>
      </c>
      <c r="B19" s="9" t="s">
        <v>156</v>
      </c>
      <c r="C19" s="10" t="s">
        <v>157</v>
      </c>
      <c r="D19" s="9" t="s">
        <v>93</v>
      </c>
      <c r="E19" s="10" t="s">
        <v>94</v>
      </c>
      <c r="F19" s="9" t="s">
        <v>158</v>
      </c>
      <c r="G19" s="19">
        <v>0.2118</v>
      </c>
      <c r="H19" s="19">
        <v>0.2118</v>
      </c>
      <c r="I19" s="19"/>
      <c r="J19" s="19"/>
      <c r="K19" s="19"/>
      <c r="L19" s="19">
        <v>0.2118</v>
      </c>
      <c r="M19" s="19"/>
      <c r="N19" s="19"/>
      <c r="O19" s="19"/>
      <c r="P19" s="26"/>
      <c r="Q19" s="19"/>
      <c r="R19" s="19"/>
      <c r="S19" s="19"/>
      <c r="T19" s="19"/>
      <c r="U19" s="19"/>
      <c r="V19" s="19"/>
      <c r="W19" s="19"/>
    </row>
    <row r="20" ht="18.75" customHeight="1" spans="1:23">
      <c r="A20" s="91" t="s">
        <v>52</v>
      </c>
      <c r="B20" s="9" t="s">
        <v>156</v>
      </c>
      <c r="C20" s="10" t="s">
        <v>157</v>
      </c>
      <c r="D20" s="9" t="s">
        <v>93</v>
      </c>
      <c r="E20" s="10" t="s">
        <v>94</v>
      </c>
      <c r="F20" s="9" t="s">
        <v>158</v>
      </c>
      <c r="G20" s="19">
        <v>0.213469</v>
      </c>
      <c r="H20" s="19">
        <v>0.213469</v>
      </c>
      <c r="I20" s="19"/>
      <c r="J20" s="19"/>
      <c r="K20" s="19"/>
      <c r="L20" s="19">
        <v>0.213469</v>
      </c>
      <c r="M20" s="19"/>
      <c r="N20" s="19"/>
      <c r="O20" s="19"/>
      <c r="P20" s="26"/>
      <c r="Q20" s="19"/>
      <c r="R20" s="19"/>
      <c r="S20" s="19"/>
      <c r="T20" s="19"/>
      <c r="U20" s="19"/>
      <c r="V20" s="19"/>
      <c r="W20" s="19"/>
    </row>
    <row r="21" ht="18.75" customHeight="1" spans="1:23">
      <c r="A21" s="91" t="s">
        <v>52</v>
      </c>
      <c r="B21" s="9" t="s">
        <v>162</v>
      </c>
      <c r="C21" s="10" t="s">
        <v>106</v>
      </c>
      <c r="D21" s="9" t="s">
        <v>105</v>
      </c>
      <c r="E21" s="10" t="s">
        <v>106</v>
      </c>
      <c r="F21" s="9" t="s">
        <v>163</v>
      </c>
      <c r="G21" s="19">
        <v>7.4808</v>
      </c>
      <c r="H21" s="19">
        <v>7.4808</v>
      </c>
      <c r="I21" s="19"/>
      <c r="J21" s="19"/>
      <c r="K21" s="19"/>
      <c r="L21" s="19">
        <v>7.4808</v>
      </c>
      <c r="M21" s="19"/>
      <c r="N21" s="19"/>
      <c r="O21" s="19"/>
      <c r="P21" s="26"/>
      <c r="Q21" s="19"/>
      <c r="R21" s="19"/>
      <c r="S21" s="19"/>
      <c r="T21" s="19"/>
      <c r="U21" s="19"/>
      <c r="V21" s="19"/>
      <c r="W21" s="19"/>
    </row>
    <row r="22" ht="18.75" customHeight="1" spans="1:23">
      <c r="A22" s="91" t="s">
        <v>52</v>
      </c>
      <c r="B22" s="9" t="s">
        <v>164</v>
      </c>
      <c r="C22" s="10" t="s">
        <v>165</v>
      </c>
      <c r="D22" s="9" t="s">
        <v>71</v>
      </c>
      <c r="E22" s="10" t="s">
        <v>72</v>
      </c>
      <c r="F22" s="9" t="s">
        <v>166</v>
      </c>
      <c r="G22" s="19">
        <v>65</v>
      </c>
      <c r="H22" s="19">
        <v>65</v>
      </c>
      <c r="I22" s="19"/>
      <c r="J22" s="19"/>
      <c r="K22" s="19"/>
      <c r="L22" s="19">
        <v>65</v>
      </c>
      <c r="M22" s="19"/>
      <c r="N22" s="19"/>
      <c r="O22" s="19"/>
      <c r="P22" s="26"/>
      <c r="Q22" s="19"/>
      <c r="R22" s="19"/>
      <c r="S22" s="19"/>
      <c r="T22" s="19"/>
      <c r="U22" s="19"/>
      <c r="V22" s="19"/>
      <c r="W22" s="19"/>
    </row>
    <row r="23" ht="18.75" customHeight="1" spans="1:23">
      <c r="A23" s="91" t="s">
        <v>52</v>
      </c>
      <c r="B23" s="9" t="s">
        <v>167</v>
      </c>
      <c r="C23" s="10" t="s">
        <v>168</v>
      </c>
      <c r="D23" s="9" t="s">
        <v>71</v>
      </c>
      <c r="E23" s="10" t="s">
        <v>72</v>
      </c>
      <c r="F23" s="9" t="s">
        <v>169</v>
      </c>
      <c r="G23" s="19">
        <v>0.36</v>
      </c>
      <c r="H23" s="19">
        <v>0.36</v>
      </c>
      <c r="I23" s="19"/>
      <c r="J23" s="19"/>
      <c r="K23" s="19"/>
      <c r="L23" s="19">
        <v>0.36</v>
      </c>
      <c r="M23" s="19"/>
      <c r="N23" s="19"/>
      <c r="O23" s="19"/>
      <c r="P23" s="26"/>
      <c r="Q23" s="19"/>
      <c r="R23" s="19"/>
      <c r="S23" s="19"/>
      <c r="T23" s="19"/>
      <c r="U23" s="19"/>
      <c r="V23" s="19"/>
      <c r="W23" s="19"/>
    </row>
    <row r="24" ht="18.75" customHeight="1" spans="1:23">
      <c r="A24" s="91" t="s">
        <v>52</v>
      </c>
      <c r="B24" s="9" t="s">
        <v>170</v>
      </c>
      <c r="C24" s="10" t="s">
        <v>171</v>
      </c>
      <c r="D24" s="9" t="s">
        <v>71</v>
      </c>
      <c r="E24" s="10" t="s">
        <v>72</v>
      </c>
      <c r="F24" s="9" t="s">
        <v>172</v>
      </c>
      <c r="G24" s="19">
        <v>0.45</v>
      </c>
      <c r="H24" s="19">
        <v>0.45</v>
      </c>
      <c r="I24" s="19"/>
      <c r="J24" s="19"/>
      <c r="K24" s="19"/>
      <c r="L24" s="19">
        <v>0.45</v>
      </c>
      <c r="M24" s="19"/>
      <c r="N24" s="19"/>
      <c r="O24" s="19"/>
      <c r="P24" s="26"/>
      <c r="Q24" s="19"/>
      <c r="R24" s="19"/>
      <c r="S24" s="19"/>
      <c r="T24" s="19"/>
      <c r="U24" s="19"/>
      <c r="V24" s="19"/>
      <c r="W24" s="19"/>
    </row>
    <row r="25" ht="18.75" customHeight="1" spans="1:23">
      <c r="A25" s="91" t="s">
        <v>52</v>
      </c>
      <c r="B25" s="9" t="s">
        <v>170</v>
      </c>
      <c r="C25" s="10" t="s">
        <v>171</v>
      </c>
      <c r="D25" s="9" t="s">
        <v>71</v>
      </c>
      <c r="E25" s="10" t="s">
        <v>72</v>
      </c>
      <c r="F25" s="9" t="s">
        <v>172</v>
      </c>
      <c r="G25" s="19">
        <v>0.45</v>
      </c>
      <c r="H25" s="19">
        <v>0.45</v>
      </c>
      <c r="I25" s="19"/>
      <c r="J25" s="19"/>
      <c r="K25" s="19"/>
      <c r="L25" s="19">
        <v>0.45</v>
      </c>
      <c r="M25" s="19"/>
      <c r="N25" s="19"/>
      <c r="O25" s="19"/>
      <c r="P25" s="26"/>
      <c r="Q25" s="19"/>
      <c r="R25" s="19"/>
      <c r="S25" s="19"/>
      <c r="T25" s="19"/>
      <c r="U25" s="19"/>
      <c r="V25" s="19"/>
      <c r="W25" s="19"/>
    </row>
    <row r="26" ht="18.75" customHeight="1" spans="1:23">
      <c r="A26" s="91" t="s">
        <v>52</v>
      </c>
      <c r="B26" s="9" t="s">
        <v>170</v>
      </c>
      <c r="C26" s="10" t="s">
        <v>171</v>
      </c>
      <c r="D26" s="9" t="s">
        <v>71</v>
      </c>
      <c r="E26" s="10" t="s">
        <v>72</v>
      </c>
      <c r="F26" s="9" t="s">
        <v>172</v>
      </c>
      <c r="G26" s="19">
        <v>1.2</v>
      </c>
      <c r="H26" s="19">
        <v>1.2</v>
      </c>
      <c r="I26" s="19"/>
      <c r="J26" s="19"/>
      <c r="K26" s="19"/>
      <c r="L26" s="19">
        <v>1.2</v>
      </c>
      <c r="M26" s="19"/>
      <c r="N26" s="19"/>
      <c r="O26" s="19"/>
      <c r="P26" s="26"/>
      <c r="Q26" s="19"/>
      <c r="R26" s="19"/>
      <c r="S26" s="19"/>
      <c r="T26" s="19"/>
      <c r="U26" s="19"/>
      <c r="V26" s="19"/>
      <c r="W26" s="19"/>
    </row>
    <row r="27" ht="18.75" customHeight="1" spans="1:23">
      <c r="A27" s="91" t="s">
        <v>52</v>
      </c>
      <c r="B27" s="9" t="s">
        <v>170</v>
      </c>
      <c r="C27" s="10" t="s">
        <v>171</v>
      </c>
      <c r="D27" s="9" t="s">
        <v>71</v>
      </c>
      <c r="E27" s="10" t="s">
        <v>72</v>
      </c>
      <c r="F27" s="9" t="s">
        <v>173</v>
      </c>
      <c r="G27" s="19">
        <v>0.3</v>
      </c>
      <c r="H27" s="19">
        <v>0.3</v>
      </c>
      <c r="I27" s="19"/>
      <c r="J27" s="19"/>
      <c r="K27" s="19"/>
      <c r="L27" s="19">
        <v>0.3</v>
      </c>
      <c r="M27" s="19"/>
      <c r="N27" s="19"/>
      <c r="O27" s="19"/>
      <c r="P27" s="26"/>
      <c r="Q27" s="19"/>
      <c r="R27" s="19"/>
      <c r="S27" s="19"/>
      <c r="T27" s="19"/>
      <c r="U27" s="19"/>
      <c r="V27" s="19"/>
      <c r="W27" s="19"/>
    </row>
    <row r="28" ht="18.75" customHeight="1" spans="1:23">
      <c r="A28" s="91" t="s">
        <v>52</v>
      </c>
      <c r="B28" s="9" t="s">
        <v>170</v>
      </c>
      <c r="C28" s="10" t="s">
        <v>171</v>
      </c>
      <c r="D28" s="9" t="s">
        <v>71</v>
      </c>
      <c r="E28" s="10" t="s">
        <v>72</v>
      </c>
      <c r="F28" s="9" t="s">
        <v>174</v>
      </c>
      <c r="G28" s="19">
        <v>1</v>
      </c>
      <c r="H28" s="19">
        <v>1</v>
      </c>
      <c r="I28" s="19"/>
      <c r="J28" s="19"/>
      <c r="K28" s="19"/>
      <c r="L28" s="19">
        <v>1</v>
      </c>
      <c r="M28" s="19"/>
      <c r="N28" s="19"/>
      <c r="O28" s="19"/>
      <c r="P28" s="26"/>
      <c r="Q28" s="19"/>
      <c r="R28" s="19"/>
      <c r="S28" s="19"/>
      <c r="T28" s="19"/>
      <c r="U28" s="19"/>
      <c r="V28" s="19"/>
      <c r="W28" s="19"/>
    </row>
    <row r="29" ht="18.75" customHeight="1" spans="1:23">
      <c r="A29" s="91" t="s">
        <v>52</v>
      </c>
      <c r="B29" s="9" t="s">
        <v>175</v>
      </c>
      <c r="C29" s="10" t="s">
        <v>176</v>
      </c>
      <c r="D29" s="9" t="s">
        <v>71</v>
      </c>
      <c r="E29" s="10" t="s">
        <v>72</v>
      </c>
      <c r="F29" s="9" t="s">
        <v>155</v>
      </c>
      <c r="G29" s="19">
        <v>7.92</v>
      </c>
      <c r="H29" s="19">
        <v>7.92</v>
      </c>
      <c r="I29" s="19"/>
      <c r="J29" s="19"/>
      <c r="K29" s="19"/>
      <c r="L29" s="19">
        <v>7.92</v>
      </c>
      <c r="M29" s="19"/>
      <c r="N29" s="19"/>
      <c r="O29" s="19"/>
      <c r="P29" s="26"/>
      <c r="Q29" s="19"/>
      <c r="R29" s="19"/>
      <c r="S29" s="19"/>
      <c r="T29" s="19"/>
      <c r="U29" s="19"/>
      <c r="V29" s="19"/>
      <c r="W29" s="19"/>
    </row>
    <row r="30" ht="18.75" customHeight="1" spans="1:23">
      <c r="A30" s="91" t="s">
        <v>52</v>
      </c>
      <c r="B30" s="9" t="s">
        <v>175</v>
      </c>
      <c r="C30" s="10" t="s">
        <v>176</v>
      </c>
      <c r="D30" s="9" t="s">
        <v>71</v>
      </c>
      <c r="E30" s="10" t="s">
        <v>72</v>
      </c>
      <c r="F30" s="9" t="s">
        <v>155</v>
      </c>
      <c r="G30" s="19">
        <v>2.88</v>
      </c>
      <c r="H30" s="19">
        <v>2.88</v>
      </c>
      <c r="I30" s="19"/>
      <c r="J30" s="19"/>
      <c r="K30" s="19"/>
      <c r="L30" s="19">
        <v>2.88</v>
      </c>
      <c r="M30" s="19"/>
      <c r="N30" s="19"/>
      <c r="O30" s="19"/>
      <c r="P30" s="26"/>
      <c r="Q30" s="19"/>
      <c r="R30" s="19"/>
      <c r="S30" s="19"/>
      <c r="T30" s="19"/>
      <c r="U30" s="19"/>
      <c r="V30" s="19"/>
      <c r="W30" s="19"/>
    </row>
    <row r="31" ht="18.75" customHeight="1" spans="1:23">
      <c r="A31" s="91" t="s">
        <v>52</v>
      </c>
      <c r="B31" s="9" t="s">
        <v>177</v>
      </c>
      <c r="C31" s="10" t="s">
        <v>178</v>
      </c>
      <c r="D31" s="9" t="s">
        <v>71</v>
      </c>
      <c r="E31" s="10" t="s">
        <v>72</v>
      </c>
      <c r="F31" s="9" t="s">
        <v>179</v>
      </c>
      <c r="G31" s="19">
        <v>3.6</v>
      </c>
      <c r="H31" s="19">
        <v>3.6</v>
      </c>
      <c r="I31" s="19"/>
      <c r="J31" s="19"/>
      <c r="K31" s="19"/>
      <c r="L31" s="19">
        <v>3.6</v>
      </c>
      <c r="M31" s="19"/>
      <c r="N31" s="19"/>
      <c r="O31" s="19"/>
      <c r="P31" s="26"/>
      <c r="Q31" s="19"/>
      <c r="R31" s="19"/>
      <c r="S31" s="19"/>
      <c r="T31" s="19"/>
      <c r="U31" s="19"/>
      <c r="V31" s="19"/>
      <c r="W31" s="19"/>
    </row>
    <row r="32" ht="18.75" customHeight="1" spans="1:23">
      <c r="A32" s="91" t="s">
        <v>52</v>
      </c>
      <c r="B32" s="9" t="s">
        <v>180</v>
      </c>
      <c r="C32" s="10" t="s">
        <v>181</v>
      </c>
      <c r="D32" s="9" t="s">
        <v>71</v>
      </c>
      <c r="E32" s="10" t="s">
        <v>72</v>
      </c>
      <c r="F32" s="9" t="s">
        <v>182</v>
      </c>
      <c r="G32" s="19">
        <v>0.78</v>
      </c>
      <c r="H32" s="19">
        <v>0.78</v>
      </c>
      <c r="I32" s="19"/>
      <c r="J32" s="19"/>
      <c r="K32" s="19"/>
      <c r="L32" s="19">
        <v>0.78</v>
      </c>
      <c r="M32" s="19"/>
      <c r="N32" s="19"/>
      <c r="O32" s="19"/>
      <c r="P32" s="26"/>
      <c r="Q32" s="19"/>
      <c r="R32" s="19"/>
      <c r="S32" s="19"/>
      <c r="T32" s="19"/>
      <c r="U32" s="19"/>
      <c r="V32" s="19"/>
      <c r="W32" s="19"/>
    </row>
    <row r="33" ht="25" customHeight="1" spans="1:23">
      <c r="A33" s="91" t="s">
        <v>52</v>
      </c>
      <c r="B33" s="9" t="s">
        <v>183</v>
      </c>
      <c r="C33" s="10" t="s">
        <v>184</v>
      </c>
      <c r="D33" s="9" t="s">
        <v>73</v>
      </c>
      <c r="E33" s="10" t="s">
        <v>74</v>
      </c>
      <c r="F33" s="9" t="s">
        <v>172</v>
      </c>
      <c r="G33" s="19">
        <v>5</v>
      </c>
      <c r="H33" s="19">
        <v>5</v>
      </c>
      <c r="I33" s="19"/>
      <c r="J33" s="19"/>
      <c r="K33" s="19"/>
      <c r="L33" s="19">
        <v>5</v>
      </c>
      <c r="M33" s="19"/>
      <c r="N33" s="19"/>
      <c r="O33" s="19"/>
      <c r="P33" s="26"/>
      <c r="Q33" s="19"/>
      <c r="R33" s="19"/>
      <c r="S33" s="19"/>
      <c r="T33" s="19"/>
      <c r="U33" s="19"/>
      <c r="V33" s="19"/>
      <c r="W33" s="19"/>
    </row>
    <row r="34" ht="25" customHeight="1" spans="1:23">
      <c r="A34" s="91" t="s">
        <v>52</v>
      </c>
      <c r="B34" s="9" t="s">
        <v>183</v>
      </c>
      <c r="C34" s="10" t="s">
        <v>184</v>
      </c>
      <c r="D34" s="9" t="s">
        <v>73</v>
      </c>
      <c r="E34" s="10" t="s">
        <v>74</v>
      </c>
      <c r="F34" s="9" t="s">
        <v>185</v>
      </c>
      <c r="G34" s="19">
        <v>0.524</v>
      </c>
      <c r="H34" s="19">
        <v>0.524</v>
      </c>
      <c r="I34" s="19"/>
      <c r="J34" s="19"/>
      <c r="K34" s="19"/>
      <c r="L34" s="19">
        <v>0.524</v>
      </c>
      <c r="M34" s="19"/>
      <c r="N34" s="19"/>
      <c r="O34" s="19"/>
      <c r="P34" s="26"/>
      <c r="Q34" s="19"/>
      <c r="R34" s="19"/>
      <c r="S34" s="19"/>
      <c r="T34" s="19"/>
      <c r="U34" s="19"/>
      <c r="V34" s="19"/>
      <c r="W34" s="19"/>
    </row>
    <row r="35" ht="25" customHeight="1" spans="1:23">
      <c r="A35" s="91" t="s">
        <v>52</v>
      </c>
      <c r="B35" s="9" t="s">
        <v>183</v>
      </c>
      <c r="C35" s="10" t="s">
        <v>184</v>
      </c>
      <c r="D35" s="9" t="s">
        <v>73</v>
      </c>
      <c r="E35" s="10" t="s">
        <v>74</v>
      </c>
      <c r="F35" s="9" t="s">
        <v>186</v>
      </c>
      <c r="G35" s="19">
        <v>96.618</v>
      </c>
      <c r="H35" s="19">
        <v>96.618</v>
      </c>
      <c r="I35" s="19"/>
      <c r="J35" s="19"/>
      <c r="K35" s="19"/>
      <c r="L35" s="19">
        <v>96.618</v>
      </c>
      <c r="M35" s="19"/>
      <c r="N35" s="19"/>
      <c r="O35" s="19"/>
      <c r="P35" s="26"/>
      <c r="Q35" s="19"/>
      <c r="R35" s="19"/>
      <c r="S35" s="19"/>
      <c r="T35" s="19"/>
      <c r="U35" s="19"/>
      <c r="V35" s="19"/>
      <c r="W35" s="19"/>
    </row>
    <row r="36" ht="25" customHeight="1" spans="1:23">
      <c r="A36" s="91" t="s">
        <v>52</v>
      </c>
      <c r="B36" s="9" t="s">
        <v>183</v>
      </c>
      <c r="C36" s="10" t="s">
        <v>184</v>
      </c>
      <c r="D36" s="9" t="s">
        <v>73</v>
      </c>
      <c r="E36" s="10" t="s">
        <v>74</v>
      </c>
      <c r="F36" s="9" t="s">
        <v>186</v>
      </c>
      <c r="G36" s="19">
        <v>53.9862</v>
      </c>
      <c r="H36" s="19">
        <v>53.9862</v>
      </c>
      <c r="I36" s="19"/>
      <c r="J36" s="19"/>
      <c r="K36" s="19"/>
      <c r="L36" s="19">
        <v>53.9862</v>
      </c>
      <c r="M36" s="19"/>
      <c r="N36" s="19"/>
      <c r="O36" s="19"/>
      <c r="P36" s="26"/>
      <c r="Q36" s="19"/>
      <c r="R36" s="19"/>
      <c r="S36" s="19"/>
      <c r="T36" s="19"/>
      <c r="U36" s="19"/>
      <c r="V36" s="19"/>
      <c r="W36" s="19"/>
    </row>
    <row r="37" ht="25" customHeight="1" spans="1:23">
      <c r="A37" s="91" t="s">
        <v>52</v>
      </c>
      <c r="B37" s="9" t="s">
        <v>183</v>
      </c>
      <c r="C37" s="10" t="s">
        <v>184</v>
      </c>
      <c r="D37" s="9" t="s">
        <v>73</v>
      </c>
      <c r="E37" s="10" t="s">
        <v>74</v>
      </c>
      <c r="F37" s="9" t="s">
        <v>173</v>
      </c>
      <c r="G37" s="19">
        <v>8.99</v>
      </c>
      <c r="H37" s="19">
        <v>8.99</v>
      </c>
      <c r="I37" s="19"/>
      <c r="J37" s="19"/>
      <c r="K37" s="19"/>
      <c r="L37" s="19">
        <v>8.99</v>
      </c>
      <c r="M37" s="19"/>
      <c r="N37" s="19"/>
      <c r="O37" s="19"/>
      <c r="P37" s="26"/>
      <c r="Q37" s="19"/>
      <c r="R37" s="19"/>
      <c r="S37" s="19"/>
      <c r="T37" s="19"/>
      <c r="U37" s="19"/>
      <c r="V37" s="19"/>
      <c r="W37" s="19"/>
    </row>
    <row r="38" ht="25" customHeight="1" spans="1:23">
      <c r="A38" s="91" t="s">
        <v>52</v>
      </c>
      <c r="B38" s="9" t="s">
        <v>183</v>
      </c>
      <c r="C38" s="10" t="s">
        <v>184</v>
      </c>
      <c r="D38" s="9" t="s">
        <v>73</v>
      </c>
      <c r="E38" s="10" t="s">
        <v>74</v>
      </c>
      <c r="F38" s="9" t="s">
        <v>187</v>
      </c>
      <c r="G38" s="19">
        <v>6.8434</v>
      </c>
      <c r="H38" s="19">
        <v>6.8434</v>
      </c>
      <c r="I38" s="19"/>
      <c r="J38" s="19"/>
      <c r="K38" s="19"/>
      <c r="L38" s="19">
        <v>6.8434</v>
      </c>
      <c r="M38" s="19"/>
      <c r="N38" s="19"/>
      <c r="O38" s="19"/>
      <c r="P38" s="26"/>
      <c r="Q38" s="19"/>
      <c r="R38" s="19"/>
      <c r="S38" s="19"/>
      <c r="T38" s="19"/>
      <c r="U38" s="19"/>
      <c r="V38" s="19"/>
      <c r="W38" s="19"/>
    </row>
    <row r="39" ht="25" customHeight="1" spans="1:23">
      <c r="A39" s="91" t="s">
        <v>52</v>
      </c>
      <c r="B39" s="9" t="s">
        <v>183</v>
      </c>
      <c r="C39" s="10" t="s">
        <v>184</v>
      </c>
      <c r="D39" s="9" t="s">
        <v>73</v>
      </c>
      <c r="E39" s="10" t="s">
        <v>74</v>
      </c>
      <c r="F39" s="9" t="s">
        <v>188</v>
      </c>
      <c r="G39" s="19">
        <v>1.5</v>
      </c>
      <c r="H39" s="19">
        <v>1.5</v>
      </c>
      <c r="I39" s="19"/>
      <c r="J39" s="19"/>
      <c r="K39" s="19"/>
      <c r="L39" s="19">
        <v>1.5</v>
      </c>
      <c r="M39" s="19"/>
      <c r="N39" s="19"/>
      <c r="O39" s="19"/>
      <c r="P39" s="26"/>
      <c r="Q39" s="19"/>
      <c r="R39" s="19"/>
      <c r="S39" s="19"/>
      <c r="T39" s="19"/>
      <c r="U39" s="19"/>
      <c r="V39" s="19"/>
      <c r="W39" s="19"/>
    </row>
    <row r="40" ht="25" customHeight="1" spans="1:23">
      <c r="A40" s="91" t="s">
        <v>52</v>
      </c>
      <c r="B40" s="9" t="s">
        <v>183</v>
      </c>
      <c r="C40" s="10" t="s">
        <v>184</v>
      </c>
      <c r="D40" s="9" t="s">
        <v>73</v>
      </c>
      <c r="E40" s="10" t="s">
        <v>74</v>
      </c>
      <c r="F40" s="9" t="s">
        <v>188</v>
      </c>
      <c r="G40" s="19">
        <v>5.0484</v>
      </c>
      <c r="H40" s="19">
        <v>5.0484</v>
      </c>
      <c r="I40" s="19"/>
      <c r="J40" s="19"/>
      <c r="K40" s="19"/>
      <c r="L40" s="19">
        <v>5.0484</v>
      </c>
      <c r="M40" s="19"/>
      <c r="N40" s="19"/>
      <c r="O40" s="19"/>
      <c r="P40" s="26"/>
      <c r="Q40" s="19"/>
      <c r="R40" s="19"/>
      <c r="S40" s="19"/>
      <c r="T40" s="19"/>
      <c r="U40" s="19"/>
      <c r="V40" s="19"/>
      <c r="W40" s="19"/>
    </row>
    <row r="41" ht="25" customHeight="1" spans="1:23">
      <c r="A41" s="91" t="s">
        <v>52</v>
      </c>
      <c r="B41" s="9" t="s">
        <v>183</v>
      </c>
      <c r="C41" s="10" t="s">
        <v>184</v>
      </c>
      <c r="D41" s="9" t="s">
        <v>73</v>
      </c>
      <c r="E41" s="10" t="s">
        <v>74</v>
      </c>
      <c r="F41" s="9" t="s">
        <v>188</v>
      </c>
      <c r="G41" s="19">
        <v>3.57</v>
      </c>
      <c r="H41" s="19">
        <v>3.57</v>
      </c>
      <c r="I41" s="19"/>
      <c r="J41" s="19"/>
      <c r="K41" s="19"/>
      <c r="L41" s="19">
        <v>3.57</v>
      </c>
      <c r="M41" s="19"/>
      <c r="N41" s="19"/>
      <c r="O41" s="19"/>
      <c r="P41" s="26"/>
      <c r="Q41" s="19"/>
      <c r="R41" s="19"/>
      <c r="S41" s="19"/>
      <c r="T41" s="19"/>
      <c r="U41" s="19"/>
      <c r="V41" s="19"/>
      <c r="W41" s="19"/>
    </row>
    <row r="42" ht="25" customHeight="1" spans="1:23">
      <c r="A42" s="91" t="s">
        <v>52</v>
      </c>
      <c r="B42" s="9" t="s">
        <v>183</v>
      </c>
      <c r="C42" s="10" t="s">
        <v>184</v>
      </c>
      <c r="D42" s="9" t="s">
        <v>73</v>
      </c>
      <c r="E42" s="10" t="s">
        <v>74</v>
      </c>
      <c r="F42" s="9" t="s">
        <v>189</v>
      </c>
      <c r="G42" s="19">
        <v>0.2</v>
      </c>
      <c r="H42" s="19">
        <v>0.2</v>
      </c>
      <c r="I42" s="19"/>
      <c r="J42" s="19"/>
      <c r="K42" s="19"/>
      <c r="L42" s="19">
        <v>0.2</v>
      </c>
      <c r="M42" s="19"/>
      <c r="N42" s="19"/>
      <c r="O42" s="19"/>
      <c r="P42" s="26"/>
      <c r="Q42" s="19"/>
      <c r="R42" s="19"/>
      <c r="S42" s="19"/>
      <c r="T42" s="19"/>
      <c r="U42" s="19"/>
      <c r="V42" s="19"/>
      <c r="W42" s="19"/>
    </row>
    <row r="43" ht="25" customHeight="1" spans="1:23">
      <c r="A43" s="91" t="s">
        <v>52</v>
      </c>
      <c r="B43" s="9" t="s">
        <v>190</v>
      </c>
      <c r="C43" s="10" t="s">
        <v>130</v>
      </c>
      <c r="D43" s="9" t="s">
        <v>71</v>
      </c>
      <c r="E43" s="10" t="s">
        <v>72</v>
      </c>
      <c r="F43" s="9" t="s">
        <v>191</v>
      </c>
      <c r="G43" s="19">
        <v>0.2</v>
      </c>
      <c r="H43" s="19">
        <v>0.2</v>
      </c>
      <c r="I43" s="19"/>
      <c r="J43" s="19"/>
      <c r="K43" s="19"/>
      <c r="L43" s="19">
        <v>0.2</v>
      </c>
      <c r="M43" s="19"/>
      <c r="N43" s="19"/>
      <c r="O43" s="19"/>
      <c r="P43" s="26"/>
      <c r="Q43" s="19"/>
      <c r="R43" s="19"/>
      <c r="S43" s="19"/>
      <c r="T43" s="19"/>
      <c r="U43" s="19"/>
      <c r="V43" s="19"/>
      <c r="W43" s="19"/>
    </row>
    <row r="44" ht="25" customHeight="1" spans="1:23">
      <c r="A44" s="91" t="s">
        <v>52</v>
      </c>
      <c r="B44" s="9" t="s">
        <v>192</v>
      </c>
      <c r="C44" s="10" t="s">
        <v>193</v>
      </c>
      <c r="D44" s="9" t="s">
        <v>73</v>
      </c>
      <c r="E44" s="10" t="s">
        <v>74</v>
      </c>
      <c r="F44" s="9" t="s">
        <v>179</v>
      </c>
      <c r="G44" s="19">
        <v>57.72</v>
      </c>
      <c r="H44" s="19">
        <v>57.72</v>
      </c>
      <c r="I44" s="19"/>
      <c r="J44" s="19"/>
      <c r="K44" s="19"/>
      <c r="L44" s="19">
        <v>57.72</v>
      </c>
      <c r="M44" s="19"/>
      <c r="N44" s="19"/>
      <c r="O44" s="19"/>
      <c r="P44" s="26"/>
      <c r="Q44" s="19"/>
      <c r="R44" s="19"/>
      <c r="S44" s="19"/>
      <c r="T44" s="19"/>
      <c r="U44" s="19"/>
      <c r="V44" s="19"/>
      <c r="W44" s="19"/>
    </row>
    <row r="45" ht="18.75" customHeight="1" spans="1:23">
      <c r="A45" s="91" t="s">
        <v>52</v>
      </c>
      <c r="B45" s="9" t="s">
        <v>194</v>
      </c>
      <c r="C45" s="10" t="s">
        <v>195</v>
      </c>
      <c r="D45" s="9" t="s">
        <v>71</v>
      </c>
      <c r="E45" s="10" t="s">
        <v>72</v>
      </c>
      <c r="F45" s="9" t="s">
        <v>196</v>
      </c>
      <c r="G45" s="19">
        <v>123.12</v>
      </c>
      <c r="H45" s="19">
        <v>123.12</v>
      </c>
      <c r="I45" s="19"/>
      <c r="J45" s="19"/>
      <c r="K45" s="19"/>
      <c r="L45" s="19">
        <v>123.12</v>
      </c>
      <c r="M45" s="19"/>
      <c r="N45" s="19"/>
      <c r="O45" s="19"/>
      <c r="P45" s="26"/>
      <c r="Q45" s="19"/>
      <c r="R45" s="19"/>
      <c r="S45" s="19"/>
      <c r="T45" s="19"/>
      <c r="U45" s="19"/>
      <c r="V45" s="19"/>
      <c r="W45" s="19"/>
    </row>
    <row r="46" ht="18.75" customHeight="1" spans="1:23">
      <c r="A46" s="13" t="s">
        <v>30</v>
      </c>
      <c r="B46" s="13"/>
      <c r="C46" s="13"/>
      <c r="D46" s="13"/>
      <c r="E46" s="92"/>
      <c r="F46" s="13"/>
      <c r="G46" s="19">
        <v>530.627736</v>
      </c>
      <c r="H46" s="19">
        <v>530.627736</v>
      </c>
      <c r="I46" s="19"/>
      <c r="J46" s="19"/>
      <c r="K46" s="19"/>
      <c r="L46" s="19">
        <v>530.627736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</sheetData>
  <mergeCells count="29">
    <mergeCell ref="A3:W3"/>
    <mergeCell ref="A4:F4"/>
    <mergeCell ref="H5:W5"/>
    <mergeCell ref="H6:M6"/>
    <mergeCell ref="N6:P6"/>
    <mergeCell ref="R6:W6"/>
    <mergeCell ref="H7:I7"/>
    <mergeCell ref="A46:F46"/>
    <mergeCell ref="A5:A8"/>
    <mergeCell ref="B5:B8"/>
    <mergeCell ref="C5:C8"/>
    <mergeCell ref="D5:D8"/>
    <mergeCell ref="E5:E8"/>
    <mergeCell ref="F5:F8"/>
    <mergeCell ref="G5:G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scale="43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V22"/>
  <sheetViews>
    <sheetView showZeros="0" workbookViewId="0">
      <pane ySplit="1" topLeftCell="A2" activePane="bottomLeft" state="frozen"/>
      <selection/>
      <selection pane="bottomLeft" activeCell="A22" sqref="A22:G22"/>
    </sheetView>
  </sheetViews>
  <sheetFormatPr defaultColWidth="8.85" defaultRowHeight="15" customHeight="1"/>
  <cols>
    <col min="1" max="1" width="17.375" customWidth="1"/>
    <col min="2" max="2" width="21" customWidth="1"/>
    <col min="3" max="3" width="22.25" customWidth="1"/>
    <col min="4" max="4" width="21.625" customWidth="1"/>
    <col min="5" max="5" width="17.375" customWidth="1"/>
    <col min="6" max="6" width="28.575" customWidth="1"/>
    <col min="7" max="7" width="13.5" style="65" customWidth="1"/>
    <col min="8" max="22" width="14.2833333333333" customWidth="1"/>
  </cols>
  <sheetData>
    <row r="1" customHeight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8.75" customHeight="1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 t="s">
        <v>197</v>
      </c>
    </row>
    <row r="3" ht="45" customHeight="1" spans="1:22">
      <c r="A3" s="4" t="s">
        <v>198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ht="18.75" customHeight="1" spans="1:22">
      <c r="A4" s="5" t="s">
        <v>2</v>
      </c>
      <c r="B4" s="5"/>
      <c r="C4" s="5"/>
      <c r="D4" s="5"/>
      <c r="E4" s="5"/>
      <c r="F4" s="5"/>
      <c r="G4" s="5"/>
      <c r="H4" s="83"/>
      <c r="I4" s="83"/>
      <c r="J4" s="83"/>
      <c r="K4" s="83"/>
      <c r="L4" s="83"/>
      <c r="M4" s="6"/>
      <c r="N4" s="6"/>
      <c r="O4" s="6"/>
      <c r="P4" s="6"/>
      <c r="Q4" s="6"/>
      <c r="R4" s="6"/>
      <c r="S4" s="6"/>
      <c r="T4" s="6"/>
      <c r="U4" s="6"/>
      <c r="V4" s="6" t="s">
        <v>27</v>
      </c>
    </row>
    <row r="5" ht="18.75" customHeight="1" spans="1:22">
      <c r="A5" s="15" t="s">
        <v>199</v>
      </c>
      <c r="B5" s="15" t="s">
        <v>136</v>
      </c>
      <c r="C5" s="15" t="s">
        <v>137</v>
      </c>
      <c r="D5" s="15" t="s">
        <v>135</v>
      </c>
      <c r="E5" s="15" t="s">
        <v>138</v>
      </c>
      <c r="F5" s="15" t="s">
        <v>139</v>
      </c>
      <c r="G5" s="15" t="s">
        <v>200</v>
      </c>
      <c r="H5" s="75" t="s">
        <v>30</v>
      </c>
      <c r="I5" s="75" t="s">
        <v>201</v>
      </c>
      <c r="J5" s="15"/>
      <c r="K5" s="15"/>
      <c r="L5" s="15"/>
      <c r="M5" s="15" t="s">
        <v>142</v>
      </c>
      <c r="N5" s="15"/>
      <c r="O5" s="15"/>
      <c r="P5" s="15" t="s">
        <v>35</v>
      </c>
      <c r="Q5" s="15" t="s">
        <v>36</v>
      </c>
      <c r="R5" s="15"/>
      <c r="S5" s="15"/>
      <c r="T5" s="15"/>
      <c r="U5" s="15"/>
      <c r="V5" s="15"/>
    </row>
    <row r="6" ht="18.75" customHeight="1" spans="1:22">
      <c r="A6" s="15"/>
      <c r="B6" s="15"/>
      <c r="C6" s="15"/>
      <c r="D6" s="15"/>
      <c r="E6" s="15"/>
      <c r="F6" s="15"/>
      <c r="G6" s="15"/>
      <c r="H6" s="75" t="s">
        <v>143</v>
      </c>
      <c r="I6" s="75" t="s">
        <v>144</v>
      </c>
      <c r="J6" s="15"/>
      <c r="K6" s="15" t="s">
        <v>34</v>
      </c>
      <c r="L6" s="15" t="s">
        <v>37</v>
      </c>
      <c r="M6" s="15" t="s">
        <v>33</v>
      </c>
      <c r="N6" s="15" t="s">
        <v>34</v>
      </c>
      <c r="O6" s="15" t="s">
        <v>37</v>
      </c>
      <c r="P6" s="15" t="s">
        <v>35</v>
      </c>
      <c r="Q6" s="15" t="s">
        <v>32</v>
      </c>
      <c r="R6" s="15" t="s">
        <v>38</v>
      </c>
      <c r="S6" s="15" t="s">
        <v>39</v>
      </c>
      <c r="T6" s="15" t="s">
        <v>40</v>
      </c>
      <c r="U6" s="15" t="s">
        <v>41</v>
      </c>
      <c r="V6" s="15" t="s">
        <v>42</v>
      </c>
    </row>
    <row r="7" ht="18.75" customHeight="1" spans="1:22">
      <c r="A7" s="15"/>
      <c r="B7" s="15"/>
      <c r="C7" s="15"/>
      <c r="D7" s="15"/>
      <c r="E7" s="15"/>
      <c r="F7" s="15"/>
      <c r="G7" s="15"/>
      <c r="H7" s="75"/>
      <c r="I7" s="75" t="s">
        <v>33</v>
      </c>
      <c r="J7" s="15"/>
      <c r="K7" s="15" t="s">
        <v>34</v>
      </c>
      <c r="L7" s="15" t="s">
        <v>37</v>
      </c>
      <c r="M7" s="15" t="s">
        <v>33</v>
      </c>
      <c r="N7" s="15" t="s">
        <v>34</v>
      </c>
      <c r="O7" s="15" t="s">
        <v>37</v>
      </c>
      <c r="P7" s="15"/>
      <c r="Q7" s="15" t="s">
        <v>32</v>
      </c>
      <c r="R7" s="15" t="s">
        <v>38</v>
      </c>
      <c r="S7" s="15" t="s">
        <v>39</v>
      </c>
      <c r="T7" s="15" t="s">
        <v>40</v>
      </c>
      <c r="U7" s="15" t="s">
        <v>41</v>
      </c>
      <c r="V7" s="15" t="s">
        <v>42</v>
      </c>
    </row>
    <row r="8" ht="22.65" customHeight="1" spans="1:22">
      <c r="A8" s="15"/>
      <c r="B8" s="15"/>
      <c r="C8" s="15"/>
      <c r="D8" s="15"/>
      <c r="E8" s="15"/>
      <c r="F8" s="15"/>
      <c r="G8" s="15"/>
      <c r="H8" s="75"/>
      <c r="I8" s="75" t="s">
        <v>32</v>
      </c>
      <c r="J8" s="15" t="s">
        <v>202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ht="18.75" customHeight="1" spans="1:22">
      <c r="A9" s="16" t="s">
        <v>43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8</v>
      </c>
      <c r="H9" s="16">
        <v>9</v>
      </c>
      <c r="I9" s="16">
        <v>10</v>
      </c>
      <c r="J9" s="16">
        <v>11</v>
      </c>
      <c r="K9" s="16">
        <v>12</v>
      </c>
      <c r="L9" s="16">
        <v>13</v>
      </c>
      <c r="M9" s="16">
        <v>14</v>
      </c>
      <c r="N9" s="16">
        <v>15</v>
      </c>
      <c r="O9" s="16">
        <v>16</v>
      </c>
      <c r="P9" s="16">
        <v>17</v>
      </c>
      <c r="Q9" s="16">
        <v>18</v>
      </c>
      <c r="R9" s="16">
        <v>19</v>
      </c>
      <c r="S9" s="16">
        <v>20</v>
      </c>
      <c r="T9" s="16">
        <v>21</v>
      </c>
      <c r="U9" s="16">
        <v>22</v>
      </c>
      <c r="V9" s="16">
        <v>23</v>
      </c>
    </row>
    <row r="10" ht="18.75" customHeight="1" spans="1:22">
      <c r="A10" s="9"/>
      <c r="B10" s="9"/>
      <c r="C10" s="10" t="s">
        <v>203</v>
      </c>
      <c r="D10" s="9"/>
      <c r="E10" s="9"/>
      <c r="F10" s="9"/>
      <c r="G10" s="9"/>
      <c r="H10" s="11">
        <v>2040.73344</v>
      </c>
      <c r="I10" s="11"/>
      <c r="J10" s="11"/>
      <c r="K10" s="11">
        <v>2040.73344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ht="18.75" customHeight="1" spans="1:22">
      <c r="A11" s="9" t="s">
        <v>204</v>
      </c>
      <c r="B11" s="9" t="s">
        <v>205</v>
      </c>
      <c r="C11" s="10" t="s">
        <v>203</v>
      </c>
      <c r="D11" s="9" t="s">
        <v>52</v>
      </c>
      <c r="E11" s="9" t="s">
        <v>99</v>
      </c>
      <c r="F11" s="9" t="s">
        <v>100</v>
      </c>
      <c r="G11" s="9" t="s">
        <v>206</v>
      </c>
      <c r="H11" s="11">
        <v>153.7488</v>
      </c>
      <c r="I11" s="11"/>
      <c r="J11" s="11"/>
      <c r="K11" s="11">
        <v>153.7488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ht="18.75" customHeight="1" spans="1:22">
      <c r="A12" s="9" t="s">
        <v>204</v>
      </c>
      <c r="B12" s="9" t="s">
        <v>205</v>
      </c>
      <c r="C12" s="10" t="s">
        <v>203</v>
      </c>
      <c r="D12" s="9" t="s">
        <v>52</v>
      </c>
      <c r="E12" s="9" t="s">
        <v>99</v>
      </c>
      <c r="F12" s="9" t="s">
        <v>100</v>
      </c>
      <c r="G12" s="9" t="s">
        <v>206</v>
      </c>
      <c r="H12" s="11">
        <v>309.2</v>
      </c>
      <c r="I12" s="11"/>
      <c r="J12" s="11"/>
      <c r="K12" s="11">
        <v>309.2</v>
      </c>
      <c r="L12" s="11"/>
      <c r="M12" s="11"/>
      <c r="N12" s="11"/>
      <c r="O12" s="26"/>
      <c r="P12" s="11"/>
      <c r="Q12" s="11"/>
      <c r="R12" s="11"/>
      <c r="S12" s="11"/>
      <c r="T12" s="11"/>
      <c r="U12" s="11"/>
      <c r="V12" s="11"/>
    </row>
    <row r="13" ht="18.75" customHeight="1" spans="1:22">
      <c r="A13" s="9" t="s">
        <v>204</v>
      </c>
      <c r="B13" s="9" t="s">
        <v>205</v>
      </c>
      <c r="C13" s="10" t="s">
        <v>203</v>
      </c>
      <c r="D13" s="9" t="s">
        <v>52</v>
      </c>
      <c r="E13" s="9" t="s">
        <v>99</v>
      </c>
      <c r="F13" s="9" t="s">
        <v>100</v>
      </c>
      <c r="G13" s="9" t="s">
        <v>207</v>
      </c>
      <c r="H13" s="11">
        <v>96</v>
      </c>
      <c r="I13" s="11"/>
      <c r="J13" s="11"/>
      <c r="K13" s="11">
        <v>96</v>
      </c>
      <c r="L13" s="11"/>
      <c r="M13" s="11"/>
      <c r="N13" s="11"/>
      <c r="O13" s="26"/>
      <c r="P13" s="11"/>
      <c r="Q13" s="11"/>
      <c r="R13" s="11"/>
      <c r="S13" s="11"/>
      <c r="T13" s="11"/>
      <c r="U13" s="11"/>
      <c r="V13" s="11"/>
    </row>
    <row r="14" ht="18.75" customHeight="1" spans="1:22">
      <c r="A14" s="9" t="s">
        <v>204</v>
      </c>
      <c r="B14" s="9" t="s">
        <v>205</v>
      </c>
      <c r="C14" s="10" t="s">
        <v>203</v>
      </c>
      <c r="D14" s="9" t="s">
        <v>52</v>
      </c>
      <c r="E14" s="9" t="s">
        <v>99</v>
      </c>
      <c r="F14" s="9" t="s">
        <v>100</v>
      </c>
      <c r="G14" s="9" t="s">
        <v>207</v>
      </c>
      <c r="H14" s="11">
        <v>52</v>
      </c>
      <c r="I14" s="11"/>
      <c r="J14" s="11"/>
      <c r="K14" s="11">
        <v>52</v>
      </c>
      <c r="L14" s="11"/>
      <c r="M14" s="11"/>
      <c r="N14" s="11"/>
      <c r="O14" s="26"/>
      <c r="P14" s="11"/>
      <c r="Q14" s="11"/>
      <c r="R14" s="11"/>
      <c r="S14" s="11"/>
      <c r="T14" s="11"/>
      <c r="U14" s="11"/>
      <c r="V14" s="11"/>
    </row>
    <row r="15" ht="18.75" customHeight="1" spans="1:22">
      <c r="A15" s="9" t="s">
        <v>204</v>
      </c>
      <c r="B15" s="9" t="s">
        <v>205</v>
      </c>
      <c r="C15" s="10" t="s">
        <v>203</v>
      </c>
      <c r="D15" s="9" t="s">
        <v>52</v>
      </c>
      <c r="E15" s="9" t="s">
        <v>99</v>
      </c>
      <c r="F15" s="9" t="s">
        <v>100</v>
      </c>
      <c r="G15" s="9" t="s">
        <v>207</v>
      </c>
      <c r="H15" s="11">
        <v>18</v>
      </c>
      <c r="I15" s="11"/>
      <c r="J15" s="11"/>
      <c r="K15" s="11">
        <v>18</v>
      </c>
      <c r="L15" s="11"/>
      <c r="M15" s="11"/>
      <c r="N15" s="11"/>
      <c r="O15" s="26"/>
      <c r="P15" s="11"/>
      <c r="Q15" s="11"/>
      <c r="R15" s="11"/>
      <c r="S15" s="11"/>
      <c r="T15" s="11"/>
      <c r="U15" s="11"/>
      <c r="V15" s="11"/>
    </row>
    <row r="16" ht="18.75" customHeight="1" spans="1:22">
      <c r="A16" s="9" t="s">
        <v>204</v>
      </c>
      <c r="B16" s="9" t="s">
        <v>205</v>
      </c>
      <c r="C16" s="10" t="s">
        <v>203</v>
      </c>
      <c r="D16" s="9" t="s">
        <v>52</v>
      </c>
      <c r="E16" s="9" t="s">
        <v>99</v>
      </c>
      <c r="F16" s="9" t="s">
        <v>100</v>
      </c>
      <c r="G16" s="9" t="s">
        <v>207</v>
      </c>
      <c r="H16" s="11">
        <v>43.2</v>
      </c>
      <c r="I16" s="11"/>
      <c r="J16" s="11"/>
      <c r="K16" s="11">
        <v>43.2</v>
      </c>
      <c r="L16" s="11"/>
      <c r="M16" s="11"/>
      <c r="N16" s="11"/>
      <c r="O16" s="26"/>
      <c r="P16" s="11"/>
      <c r="Q16" s="11"/>
      <c r="R16" s="11"/>
      <c r="S16" s="11"/>
      <c r="T16" s="11"/>
      <c r="U16" s="11"/>
      <c r="V16" s="11"/>
    </row>
    <row r="17" ht="18.75" customHeight="1" spans="1:22">
      <c r="A17" s="9" t="s">
        <v>204</v>
      </c>
      <c r="B17" s="9" t="s">
        <v>205</v>
      </c>
      <c r="C17" s="10" t="s">
        <v>203</v>
      </c>
      <c r="D17" s="9" t="s">
        <v>52</v>
      </c>
      <c r="E17" s="9" t="s">
        <v>99</v>
      </c>
      <c r="F17" s="9" t="s">
        <v>100</v>
      </c>
      <c r="G17" s="9" t="s">
        <v>207</v>
      </c>
      <c r="H17" s="11">
        <v>1368.58464</v>
      </c>
      <c r="I17" s="11"/>
      <c r="J17" s="11"/>
      <c r="K17" s="11">
        <v>1368.58464</v>
      </c>
      <c r="L17" s="11"/>
      <c r="M17" s="11"/>
      <c r="N17" s="11"/>
      <c r="O17" s="26"/>
      <c r="P17" s="11"/>
      <c r="Q17" s="11"/>
      <c r="R17" s="11"/>
      <c r="S17" s="11"/>
      <c r="T17" s="11"/>
      <c r="U17" s="11"/>
      <c r="V17" s="11"/>
    </row>
    <row r="18" ht="18.75" customHeight="1" spans="1:22">
      <c r="A18" s="26"/>
      <c r="B18" s="26"/>
      <c r="C18" s="10" t="s">
        <v>208</v>
      </c>
      <c r="D18" s="26"/>
      <c r="E18" s="26"/>
      <c r="F18" s="26"/>
      <c r="G18" s="26"/>
      <c r="H18" s="11">
        <v>2.4948</v>
      </c>
      <c r="I18" s="11">
        <v>2.4948</v>
      </c>
      <c r="J18" s="11">
        <v>2.4948</v>
      </c>
      <c r="K18" s="11"/>
      <c r="L18" s="11"/>
      <c r="M18" s="11"/>
      <c r="N18" s="11"/>
      <c r="O18" s="26"/>
      <c r="P18" s="11"/>
      <c r="Q18" s="11"/>
      <c r="R18" s="11"/>
      <c r="S18" s="11"/>
      <c r="T18" s="11"/>
      <c r="U18" s="11"/>
      <c r="V18" s="11"/>
    </row>
    <row r="19" ht="18.75" customHeight="1" spans="1:22">
      <c r="A19" s="9" t="s">
        <v>209</v>
      </c>
      <c r="B19" s="9" t="s">
        <v>210</v>
      </c>
      <c r="C19" s="10" t="s">
        <v>208</v>
      </c>
      <c r="D19" s="9" t="s">
        <v>52</v>
      </c>
      <c r="E19" s="9" t="s">
        <v>83</v>
      </c>
      <c r="F19" s="9" t="s">
        <v>84</v>
      </c>
      <c r="G19" s="9" t="s">
        <v>211</v>
      </c>
      <c r="H19" s="11">
        <v>2.4948</v>
      </c>
      <c r="I19" s="11">
        <v>2.4948</v>
      </c>
      <c r="J19" s="11">
        <v>2.4948</v>
      </c>
      <c r="K19" s="11"/>
      <c r="L19" s="11"/>
      <c r="M19" s="11"/>
      <c r="N19" s="11"/>
      <c r="O19" s="26"/>
      <c r="P19" s="11"/>
      <c r="Q19" s="11"/>
      <c r="R19" s="11"/>
      <c r="S19" s="11"/>
      <c r="T19" s="11"/>
      <c r="U19" s="11"/>
      <c r="V19" s="11"/>
    </row>
    <row r="20" ht="18.75" customHeight="1" spans="1:22">
      <c r="A20" s="26"/>
      <c r="B20" s="26"/>
      <c r="C20" s="10" t="s">
        <v>212</v>
      </c>
      <c r="D20" s="26"/>
      <c r="E20" s="26"/>
      <c r="F20" s="26"/>
      <c r="G20" s="26"/>
      <c r="H20" s="11">
        <v>5</v>
      </c>
      <c r="I20" s="11"/>
      <c r="J20" s="11"/>
      <c r="K20" s="11"/>
      <c r="L20" s="11"/>
      <c r="M20" s="11"/>
      <c r="N20" s="11"/>
      <c r="O20" s="26"/>
      <c r="P20" s="11"/>
      <c r="Q20" s="11">
        <v>5</v>
      </c>
      <c r="R20" s="11"/>
      <c r="S20" s="11"/>
      <c r="T20" s="11"/>
      <c r="U20" s="11"/>
      <c r="V20" s="11">
        <v>5</v>
      </c>
    </row>
    <row r="21" ht="18.75" customHeight="1" spans="1:22">
      <c r="A21" s="9" t="s">
        <v>213</v>
      </c>
      <c r="B21" s="9" t="s">
        <v>214</v>
      </c>
      <c r="C21" s="10" t="s">
        <v>212</v>
      </c>
      <c r="D21" s="9" t="s">
        <v>52</v>
      </c>
      <c r="E21" s="9" t="s">
        <v>71</v>
      </c>
      <c r="F21" s="9" t="s">
        <v>72</v>
      </c>
      <c r="G21" s="9" t="s">
        <v>215</v>
      </c>
      <c r="H21" s="11">
        <v>5</v>
      </c>
      <c r="I21" s="11"/>
      <c r="J21" s="11"/>
      <c r="K21" s="11"/>
      <c r="L21" s="11"/>
      <c r="M21" s="11"/>
      <c r="N21" s="11"/>
      <c r="O21" s="26"/>
      <c r="P21" s="11"/>
      <c r="Q21" s="11">
        <v>5</v>
      </c>
      <c r="R21" s="11"/>
      <c r="S21" s="11"/>
      <c r="T21" s="11"/>
      <c r="U21" s="11"/>
      <c r="V21" s="11">
        <v>5</v>
      </c>
    </row>
    <row r="22" ht="18.75" customHeight="1" spans="1:22">
      <c r="A22" s="13" t="s">
        <v>30</v>
      </c>
      <c r="B22" s="13"/>
      <c r="C22" s="13"/>
      <c r="D22" s="13"/>
      <c r="E22" s="13"/>
      <c r="F22" s="13"/>
      <c r="G22" s="13"/>
      <c r="H22" s="11">
        <v>2048.22824</v>
      </c>
      <c r="I22" s="11">
        <v>2.4948</v>
      </c>
      <c r="J22" s="11">
        <v>2.4948</v>
      </c>
      <c r="K22" s="11">
        <v>2040.73344</v>
      </c>
      <c r="L22" s="11"/>
      <c r="M22" s="11"/>
      <c r="N22" s="11"/>
      <c r="O22" s="11"/>
      <c r="P22" s="11"/>
      <c r="Q22" s="11">
        <v>5</v>
      </c>
      <c r="R22" s="11"/>
      <c r="S22" s="11"/>
      <c r="T22" s="11"/>
      <c r="U22" s="11"/>
      <c r="V22" s="11">
        <v>5</v>
      </c>
    </row>
  </sheetData>
  <mergeCells count="27">
    <mergeCell ref="A3:V3"/>
    <mergeCell ref="A4:G4"/>
    <mergeCell ref="I5:L5"/>
    <mergeCell ref="M5:O5"/>
    <mergeCell ref="Q5:V5"/>
    <mergeCell ref="A22:G22"/>
    <mergeCell ref="A5:A8"/>
    <mergeCell ref="B5:B8"/>
    <mergeCell ref="C5:C8"/>
    <mergeCell ref="D5:D8"/>
    <mergeCell ref="E5:E8"/>
    <mergeCell ref="F5:F8"/>
    <mergeCell ref="G5:G8"/>
    <mergeCell ref="H5:H8"/>
    <mergeCell ref="K6:K8"/>
    <mergeCell ref="L6:L8"/>
    <mergeCell ref="M6:M8"/>
    <mergeCell ref="N6:N8"/>
    <mergeCell ref="O6:O8"/>
    <mergeCell ref="P5:P8"/>
    <mergeCell ref="Q6:Q8"/>
    <mergeCell ref="R6:R8"/>
    <mergeCell ref="S6:S8"/>
    <mergeCell ref="T6:T8"/>
    <mergeCell ref="U6:U8"/>
    <mergeCell ref="V6:V8"/>
    <mergeCell ref="I6:J7"/>
  </mergeCells>
  <pageMargins left="0.75" right="0.75" top="1" bottom="1" header="0.5" footer="0.5"/>
  <pageSetup paperSize="1" scale="34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28"/>
  <sheetViews>
    <sheetView showZeros="0" workbookViewId="0">
      <pane ySplit="1" topLeftCell="A18" activePane="bottomLeft" state="frozen"/>
      <selection/>
      <selection pane="bottomLeft" activeCell="A9" sqref="$A9:$XFD21"/>
    </sheetView>
  </sheetViews>
  <sheetFormatPr defaultColWidth="8.85" defaultRowHeight="15" customHeight="1"/>
  <cols>
    <col min="1" max="1" width="22.75" customWidth="1"/>
    <col min="2" max="2" width="41.55" customWidth="1"/>
    <col min="3" max="4" width="13.8416666666667" customWidth="1"/>
    <col min="5" max="5" width="26.8416666666667" customWidth="1"/>
    <col min="6" max="6" width="10" customWidth="1"/>
    <col min="7" max="7" width="10" style="65" customWidth="1"/>
    <col min="8" max="8" width="13.7" customWidth="1"/>
    <col min="9" max="9" width="27.9833333333333" customWidth="1"/>
  </cols>
  <sheetData>
    <row r="1" customHeight="1" spans="1:9">
      <c r="A1" s="23" t="s">
        <v>216</v>
      </c>
      <c r="B1" s="23"/>
      <c r="C1" s="23"/>
      <c r="D1" s="23"/>
      <c r="E1" s="23"/>
      <c r="F1" s="23"/>
      <c r="G1" s="23"/>
      <c r="H1" s="23"/>
      <c r="I1" s="23"/>
    </row>
    <row r="2" ht="45" customHeight="1" spans="1:9">
      <c r="A2" s="58" t="s">
        <v>217</v>
      </c>
      <c r="B2" s="58"/>
      <c r="C2" s="58"/>
      <c r="D2" s="58"/>
      <c r="E2" s="58"/>
      <c r="F2" s="58"/>
      <c r="G2" s="58"/>
      <c r="H2" s="58"/>
      <c r="I2" s="58"/>
    </row>
    <row r="3" ht="20.25" customHeight="1" spans="1:9">
      <c r="A3" s="22" t="s">
        <v>2</v>
      </c>
      <c r="B3" s="22"/>
      <c r="C3" s="22"/>
      <c r="D3" s="22"/>
      <c r="E3" s="22"/>
      <c r="F3" s="22"/>
      <c r="G3" s="22"/>
      <c r="H3" s="22"/>
      <c r="I3" s="22"/>
    </row>
    <row r="4" ht="20.25" customHeight="1" spans="1:9">
      <c r="A4" s="59" t="s">
        <v>218</v>
      </c>
      <c r="B4" s="59" t="s">
        <v>219</v>
      </c>
      <c r="C4" s="59" t="s">
        <v>220</v>
      </c>
      <c r="D4" s="59" t="s">
        <v>221</v>
      </c>
      <c r="E4" s="59" t="s">
        <v>222</v>
      </c>
      <c r="F4" s="59" t="s">
        <v>223</v>
      </c>
      <c r="G4" s="59" t="s">
        <v>224</v>
      </c>
      <c r="H4" s="59" t="s">
        <v>225</v>
      </c>
      <c r="I4" s="59" t="s">
        <v>226</v>
      </c>
    </row>
    <row r="5" ht="46.5" customHeight="1" spans="1:9">
      <c r="A5" s="59"/>
      <c r="B5" s="59"/>
      <c r="C5" s="59"/>
      <c r="D5" s="59"/>
      <c r="E5" s="59"/>
      <c r="F5" s="59"/>
      <c r="G5" s="59"/>
      <c r="H5" s="59"/>
      <c r="I5" s="59"/>
    </row>
    <row r="6" ht="20.25" customHeight="1" spans="1:9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8</v>
      </c>
      <c r="H6" s="60">
        <v>9</v>
      </c>
      <c r="I6" s="60">
        <v>10</v>
      </c>
    </row>
    <row r="7" ht="20.25" customHeight="1" spans="1:9">
      <c r="A7" t="s">
        <v>52</v>
      </c>
      <c r="B7" s="26"/>
      <c r="C7" s="26"/>
      <c r="E7" s="61"/>
      <c r="F7" s="61"/>
      <c r="G7" s="61"/>
      <c r="H7" s="61"/>
      <c r="I7" s="61"/>
    </row>
    <row r="8" ht="76" customHeight="1" spans="1:9">
      <c r="A8" s="80" t="s">
        <v>212</v>
      </c>
      <c r="B8" s="26" t="s">
        <v>227</v>
      </c>
      <c r="C8" s="27"/>
      <c r="D8" s="27"/>
      <c r="E8" s="61"/>
      <c r="F8" s="61"/>
      <c r="G8" s="61"/>
      <c r="H8" s="61"/>
      <c r="I8" s="61"/>
    </row>
    <row r="9" ht="48" customHeight="1" spans="1:9">
      <c r="A9" s="26"/>
      <c r="B9" s="26"/>
      <c r="C9" s="26" t="s">
        <v>228</v>
      </c>
      <c r="D9" s="81" t="s">
        <v>229</v>
      </c>
      <c r="E9" s="82" t="s">
        <v>230</v>
      </c>
      <c r="F9" s="68" t="s">
        <v>231</v>
      </c>
      <c r="G9" s="68" t="s">
        <v>232</v>
      </c>
      <c r="H9" s="68" t="s">
        <v>233</v>
      </c>
      <c r="I9" s="82" t="s">
        <v>234</v>
      </c>
    </row>
    <row r="10" ht="48" customHeight="1" spans="1:9">
      <c r="A10" s="26"/>
      <c r="B10" s="26"/>
      <c r="C10" s="26" t="s">
        <v>228</v>
      </c>
      <c r="D10" s="81" t="s">
        <v>235</v>
      </c>
      <c r="E10" s="82" t="s">
        <v>236</v>
      </c>
      <c r="F10" s="68" t="s">
        <v>237</v>
      </c>
      <c r="G10" s="68" t="s">
        <v>238</v>
      </c>
      <c r="H10" s="68" t="s">
        <v>233</v>
      </c>
      <c r="I10" s="82" t="s">
        <v>239</v>
      </c>
    </row>
    <row r="11" ht="48" customHeight="1" spans="1:9">
      <c r="A11" s="26"/>
      <c r="B11" s="26"/>
      <c r="C11" s="26" t="s">
        <v>240</v>
      </c>
      <c r="D11" s="81" t="s">
        <v>241</v>
      </c>
      <c r="E11" s="82" t="s">
        <v>242</v>
      </c>
      <c r="F11" s="68" t="s">
        <v>237</v>
      </c>
      <c r="G11" s="68" t="s">
        <v>243</v>
      </c>
      <c r="H11" s="68" t="s">
        <v>233</v>
      </c>
      <c r="I11" s="82" t="s">
        <v>244</v>
      </c>
    </row>
    <row r="12" ht="48" customHeight="1" spans="1:9">
      <c r="A12" s="26"/>
      <c r="B12" s="26"/>
      <c r="C12" s="26" t="s">
        <v>240</v>
      </c>
      <c r="D12" s="81" t="s">
        <v>245</v>
      </c>
      <c r="E12" s="82" t="s">
        <v>246</v>
      </c>
      <c r="F12" s="68" t="s">
        <v>231</v>
      </c>
      <c r="G12" s="68" t="s">
        <v>247</v>
      </c>
      <c r="H12" s="68" t="s">
        <v>233</v>
      </c>
      <c r="I12" s="82" t="s">
        <v>248</v>
      </c>
    </row>
    <row r="13" ht="48" customHeight="1" spans="1:9">
      <c r="A13" s="26"/>
      <c r="B13" s="26"/>
      <c r="C13" s="26" t="s">
        <v>249</v>
      </c>
      <c r="D13" s="81" t="s">
        <v>250</v>
      </c>
      <c r="E13" s="82" t="s">
        <v>251</v>
      </c>
      <c r="F13" s="68" t="s">
        <v>231</v>
      </c>
      <c r="G13" s="68" t="s">
        <v>232</v>
      </c>
      <c r="H13" s="68" t="s">
        <v>233</v>
      </c>
      <c r="I13" s="82" t="s">
        <v>252</v>
      </c>
    </row>
    <row r="14" ht="48" customHeight="1" spans="1:9">
      <c r="A14" s="26"/>
      <c r="B14" s="26"/>
      <c r="C14" s="26" t="s">
        <v>249</v>
      </c>
      <c r="D14" s="81" t="s">
        <v>250</v>
      </c>
      <c r="E14" s="82" t="s">
        <v>253</v>
      </c>
      <c r="F14" s="68" t="s">
        <v>231</v>
      </c>
      <c r="G14" s="68" t="s">
        <v>232</v>
      </c>
      <c r="H14" s="68" t="s">
        <v>233</v>
      </c>
      <c r="I14" s="82" t="s">
        <v>254</v>
      </c>
    </row>
    <row r="15" ht="48" customHeight="1" spans="1:9">
      <c r="A15" s="26"/>
      <c r="B15" s="26"/>
      <c r="C15" s="26" t="s">
        <v>249</v>
      </c>
      <c r="D15" s="81" t="s">
        <v>250</v>
      </c>
      <c r="E15" s="82" t="s">
        <v>255</v>
      </c>
      <c r="F15" s="68" t="s">
        <v>231</v>
      </c>
      <c r="G15" s="68" t="s">
        <v>232</v>
      </c>
      <c r="H15" s="68" t="s">
        <v>233</v>
      </c>
      <c r="I15" s="82" t="s">
        <v>256</v>
      </c>
    </row>
    <row r="16" ht="48" customHeight="1" spans="1:9">
      <c r="A16" s="80" t="s">
        <v>208</v>
      </c>
      <c r="B16" s="26" t="s">
        <v>257</v>
      </c>
      <c r="C16" s="26"/>
      <c r="D16" s="26"/>
      <c r="E16" s="26"/>
      <c r="F16" s="26"/>
      <c r="G16" s="26"/>
      <c r="H16" s="26"/>
      <c r="I16" s="26"/>
    </row>
    <row r="17" ht="48" customHeight="1" spans="1:9">
      <c r="A17" s="26"/>
      <c r="B17" s="26"/>
      <c r="C17" s="26" t="s">
        <v>228</v>
      </c>
      <c r="D17" s="81" t="s">
        <v>229</v>
      </c>
      <c r="E17" s="82" t="s">
        <v>258</v>
      </c>
      <c r="F17" s="68" t="s">
        <v>237</v>
      </c>
      <c r="G17" s="68" t="s">
        <v>259</v>
      </c>
      <c r="H17" s="68" t="s">
        <v>233</v>
      </c>
      <c r="I17" s="82" t="s">
        <v>260</v>
      </c>
    </row>
    <row r="18" ht="48" customHeight="1" spans="1:9">
      <c r="A18" s="26"/>
      <c r="B18" s="26"/>
      <c r="C18" s="26" t="s">
        <v>228</v>
      </c>
      <c r="D18" s="81" t="s">
        <v>235</v>
      </c>
      <c r="E18" s="82" t="s">
        <v>261</v>
      </c>
      <c r="F18" s="68" t="s">
        <v>237</v>
      </c>
      <c r="G18" s="68" t="s">
        <v>232</v>
      </c>
      <c r="H18" s="68" t="s">
        <v>262</v>
      </c>
      <c r="I18" s="82" t="s">
        <v>263</v>
      </c>
    </row>
    <row r="19" ht="48" customHeight="1" spans="1:9">
      <c r="A19" s="26"/>
      <c r="B19" s="26"/>
      <c r="C19" s="26" t="s">
        <v>228</v>
      </c>
      <c r="D19" s="81" t="s">
        <v>235</v>
      </c>
      <c r="E19" s="82" t="s">
        <v>264</v>
      </c>
      <c r="F19" s="68" t="s">
        <v>237</v>
      </c>
      <c r="G19" s="68" t="s">
        <v>232</v>
      </c>
      <c r="H19" s="68" t="s">
        <v>262</v>
      </c>
      <c r="I19" s="82" t="s">
        <v>265</v>
      </c>
    </row>
    <row r="20" ht="48" customHeight="1" spans="1:9">
      <c r="A20" s="26"/>
      <c r="B20" s="26"/>
      <c r="C20" s="26" t="s">
        <v>240</v>
      </c>
      <c r="D20" s="81" t="s">
        <v>245</v>
      </c>
      <c r="E20" s="82" t="s">
        <v>266</v>
      </c>
      <c r="F20" s="68" t="s">
        <v>237</v>
      </c>
      <c r="G20" s="68" t="s">
        <v>247</v>
      </c>
      <c r="H20" s="68" t="s">
        <v>233</v>
      </c>
      <c r="I20" s="82" t="s">
        <v>267</v>
      </c>
    </row>
    <row r="21" ht="48" customHeight="1" spans="1:9">
      <c r="A21" s="26"/>
      <c r="B21" s="26"/>
      <c r="C21" s="26" t="s">
        <v>249</v>
      </c>
      <c r="D21" s="81" t="s">
        <v>250</v>
      </c>
      <c r="E21" s="82" t="s">
        <v>268</v>
      </c>
      <c r="F21" s="68" t="s">
        <v>237</v>
      </c>
      <c r="G21" s="68" t="s">
        <v>232</v>
      </c>
      <c r="H21" s="68" t="s">
        <v>262</v>
      </c>
      <c r="I21" s="82" t="s">
        <v>269</v>
      </c>
    </row>
    <row r="22" ht="63" customHeight="1" spans="1:9">
      <c r="A22" s="80" t="s">
        <v>203</v>
      </c>
      <c r="B22" s="26" t="s">
        <v>270</v>
      </c>
      <c r="C22" s="26"/>
      <c r="D22" s="26"/>
      <c r="E22" s="26"/>
      <c r="F22" s="26"/>
      <c r="G22" s="26"/>
      <c r="H22" s="26"/>
      <c r="I22" s="26"/>
    </row>
    <row r="23" ht="56" customHeight="1" spans="1:9">
      <c r="A23" s="26"/>
      <c r="B23" s="26"/>
      <c r="C23" s="26" t="s">
        <v>228</v>
      </c>
      <c r="D23" s="81" t="s">
        <v>229</v>
      </c>
      <c r="E23" s="82" t="s">
        <v>271</v>
      </c>
      <c r="F23" s="68" t="s">
        <v>231</v>
      </c>
      <c r="G23" s="68" t="s">
        <v>232</v>
      </c>
      <c r="H23" s="68" t="s">
        <v>233</v>
      </c>
      <c r="I23" s="82" t="s">
        <v>272</v>
      </c>
    </row>
    <row r="24" ht="56" customHeight="1" spans="1:9">
      <c r="A24" s="26"/>
      <c r="B24" s="26"/>
      <c r="C24" s="26" t="s">
        <v>228</v>
      </c>
      <c r="D24" s="81" t="s">
        <v>229</v>
      </c>
      <c r="E24" s="82" t="s">
        <v>273</v>
      </c>
      <c r="F24" s="68" t="s">
        <v>237</v>
      </c>
      <c r="G24" s="68" t="s">
        <v>232</v>
      </c>
      <c r="H24" s="68" t="s">
        <v>233</v>
      </c>
      <c r="I24" s="82" t="s">
        <v>274</v>
      </c>
    </row>
    <row r="25" ht="56" customHeight="1" spans="1:9">
      <c r="A25" s="26"/>
      <c r="B25" s="26"/>
      <c r="C25" s="26" t="s">
        <v>228</v>
      </c>
      <c r="D25" s="81" t="s">
        <v>235</v>
      </c>
      <c r="E25" s="82" t="s">
        <v>275</v>
      </c>
      <c r="F25" s="68" t="s">
        <v>231</v>
      </c>
      <c r="G25" s="68" t="s">
        <v>232</v>
      </c>
      <c r="H25" s="68" t="s">
        <v>233</v>
      </c>
      <c r="I25" s="82" t="s">
        <v>276</v>
      </c>
    </row>
    <row r="26" ht="56" customHeight="1" spans="1:9">
      <c r="A26" s="26"/>
      <c r="B26" s="26"/>
      <c r="C26" s="26" t="s">
        <v>228</v>
      </c>
      <c r="D26" s="81" t="s">
        <v>235</v>
      </c>
      <c r="E26" s="82" t="s">
        <v>277</v>
      </c>
      <c r="F26" s="68" t="s">
        <v>237</v>
      </c>
      <c r="G26" s="68" t="s">
        <v>278</v>
      </c>
      <c r="H26" s="68" t="s">
        <v>233</v>
      </c>
      <c r="I26" s="82" t="s">
        <v>279</v>
      </c>
    </row>
    <row r="27" ht="56" customHeight="1" spans="1:9">
      <c r="A27" s="26"/>
      <c r="B27" s="26"/>
      <c r="C27" s="26" t="s">
        <v>240</v>
      </c>
      <c r="D27" s="81" t="s">
        <v>245</v>
      </c>
      <c r="E27" s="82" t="s">
        <v>280</v>
      </c>
      <c r="F27" s="68" t="s">
        <v>231</v>
      </c>
      <c r="G27" s="68" t="s">
        <v>232</v>
      </c>
      <c r="H27" s="68" t="s">
        <v>233</v>
      </c>
      <c r="I27" s="82" t="s">
        <v>281</v>
      </c>
    </row>
    <row r="28" ht="56" customHeight="1" spans="1:9">
      <c r="A28" s="26"/>
      <c r="B28" s="26"/>
      <c r="C28" s="26" t="s">
        <v>249</v>
      </c>
      <c r="D28" s="81" t="s">
        <v>250</v>
      </c>
      <c r="E28" s="82" t="s">
        <v>250</v>
      </c>
      <c r="F28" s="68" t="s">
        <v>231</v>
      </c>
      <c r="G28" s="68" t="s">
        <v>232</v>
      </c>
      <c r="H28" s="68" t="s">
        <v>233</v>
      </c>
      <c r="I28" s="82" t="s">
        <v>282</v>
      </c>
    </row>
  </sheetData>
  <mergeCells count="12">
    <mergeCell ref="A1:I1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1" scale="50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2025-01-22T08:07:00Z</dcterms:created>
  <dcterms:modified xsi:type="dcterms:W3CDTF">2025-01-23T03:37:06Z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5B03F38FC631474E98388F4BC9733E95_12</vt:lpwstr>
  </property>
  <property fmtid="{D5CDD505-2E9C-101B-9397-08002B2CF9AE}" pid="3" name="KSOProductBuildVer">
    <vt:lpwstr>2052-12.1.0.19302</vt:lpwstr>
  </property>
</Properties>
</file>