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 03" sheetId="6" r:id="rId7"/>
    <sheet name="基本支出预算表04" sheetId="7" r:id="rId8"/>
    <sheet name="项目支出预算表05-1" sheetId="8" r:id="rId9"/>
    <sheet name="项目支出绩效目标表（本次下达）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对下转移支付预算表09-1" sheetId="13" r:id="rId14"/>
    <sheet name="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calcPr calcId="0" iterate="0" iterateCount="100" iterateDelta="0.001"/>
</workbook>
</file>

<file path=xl/sharedStrings.xml><?xml version="1.0" encoding="utf-8"?>
<sst xmlns="http://schemas.openxmlformats.org/spreadsheetml/2006/main" count="905" uniqueCount="362">
  <si>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</si>
  <si>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</si>
  <si>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</si>
  <si>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</si>
  <si>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</si>
  <si>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</si>
  <si>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</si>
  <si>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</si>
  <si>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</si>
  <si>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</si>
  <si>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</si>
  <si>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</si>
  <si>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</si>
  <si>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</si>
  <si>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</si>
  <si>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</si>
  <si>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</si>
  <si>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</si>
  <si>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</si>
  <si>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</si>
  <si>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</si>
  <si>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</si>
  <si>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</si>
  <si>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</si>
  <si>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</si>
  <si>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</si>
  <si>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</si>
  <si>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</si>
  <si>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</si>
  <si>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</si>
  <si>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</si>
  <si>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</si>
  <si>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</si>
  <si>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</si>
  <si>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</si>
  <si>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</si>
  <si>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</si>
  <si>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</si>
  <si>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</si>
  <si>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</si>
  <si>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</si>
  <si>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</si>
  <si>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</si>
  <si>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</si>
  <si>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</si>
  <si>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</si>
  <si>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</si>
  <si>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</si>
  <si>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</si>
  <si>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</si>
  <si>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</si>
  <si>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123001</t>
  </si>
  <si>
    <t>通海县交通运输局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</si>
  <si>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</si>
  <si>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</si>
  <si>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</si>
  <si>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</si>
  <si>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</si>
  <si>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</si>
  <si>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</si>
  <si>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</si>
  <si>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</si>
  <si>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</si>
  <si>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</si>
  <si>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</si>
  <si>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</si>
  <si>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</si>
  <si>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</si>
  <si>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</si>
  <si>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</si>
  <si>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</si>
  <si>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</si>
  <si>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</si>
  <si>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</si>
  <si>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</si>
  <si>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</si>
  <si>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</si>
  <si>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</si>
  <si>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</si>
  <si>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</si>
  <si>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</si>
  <si>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</si>
  <si>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</si>
  <si>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</si>
  <si>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</si>
  <si>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</si>
  <si>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</si>
  <si>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</si>
  <si>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</si>
  <si>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</si>
  <si>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</si>
  <si>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</si>
  <si>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</si>
  <si>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</si>
  <si>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</si>
  <si>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</si>
  <si>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</si>
  <si>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</si>
  <si>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</si>
  <si>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</si>
  <si>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</si>
  <si>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</si>
  <si>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</si>
  <si>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</si>
  <si>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</si>
  <si>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</si>
  <si>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</si>
  <si>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</si>
  <si>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</si>
  <si>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</si>
  <si>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</si>
  <si>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</si>
  <si>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</si>
  <si>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</si>
  <si>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</si>
  <si>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</si>
  <si>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</si>
  <si>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</si>
  <si>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</si>
  <si>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</si>
  <si>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</si>
  <si>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</si>
  <si>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</si>
  <si>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</si>
  <si>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</si>
  <si>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</si>
  <si>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</si>
  <si>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</si>
  <si>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</si>
  <si>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</si>
  <si>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</si>
  <si>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</si>
  <si>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</si>
  <si>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</si>
  <si>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</si>
  <si>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</si>
  <si>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</si>
  <si>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</si>
  <si>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</si>
  <si>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</si>
  <si>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</si>
  <si>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</si>
  <si>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</si>
  <si>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</si>
  <si>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</si>
  <si>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</si>
  <si>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</si>
  <si>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</si>
  <si>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</si>
  <si>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</si>
  <si>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</si>
  <si>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</si>
  <si>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</si>
  <si>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</si>
  <si>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530423210000000002131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</si>
  <si>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</si>
  <si>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</si>
  <si>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</si>
  <si>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</si>
  <si>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</si>
  <si>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</si>
  <si>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</si>
  <si>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530423210000000002132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</si>
  <si>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</si>
  <si>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</si>
  <si>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</si>
  <si>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</si>
  <si>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</si>
  <si>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</si>
  <si>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</si>
  <si>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</si>
  <si>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</si>
  <si>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530423210000000002133</t>
  </si>
  <si>
    <t>30113</t>
  </si>
  <si>
    <t>530423210000000002134</t>
  </si>
  <si>
    <t>对个人和家庭的补助</t>
  </si>
  <si>
    <t>30305</t>
  </si>
  <si>
    <t>生活补助</t>
  </si>
  <si>
    <t>530423210000000002136</t>
  </si>
  <si>
    <t>公车购置及运维费</t>
  </si>
  <si>
    <t>30231</t>
  </si>
  <si>
    <t>公务用车运行维护费</t>
  </si>
  <si>
    <t>530423210000000002137</t>
  </si>
  <si>
    <t>行政人员公务交通补贴</t>
  </si>
  <si>
    <t>30239</t>
  </si>
  <si>
    <t>其他交通费用</t>
  </si>
  <si>
    <t>530423210000000002138</t>
  </si>
  <si>
    <t>工会经费</t>
  </si>
  <si>
    <t>30228</t>
  </si>
  <si>
    <t>530423210000000002139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</si>
  <si>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</si>
  <si>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</si>
  <si>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</si>
  <si>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</si>
  <si>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</si>
  <si>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</si>
  <si>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</si>
  <si>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</si>
  <si>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</si>
  <si>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</si>
  <si>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</si>
  <si>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530423221100000493052</t>
  </si>
  <si>
    <t>30217</t>
  </si>
  <si>
    <t>530423231100001493584</t>
  </si>
  <si>
    <t>福利费经费</t>
  </si>
  <si>
    <t>30229</t>
  </si>
  <si>
    <t>福利费</t>
  </si>
  <si>
    <t>530423231100001493592</t>
  </si>
  <si>
    <t>人员经费预留</t>
  </si>
  <si>
    <t>30199</t>
  </si>
  <si>
    <t>其他工资福利支出</t>
  </si>
  <si>
    <t>530423231100001493593</t>
  </si>
  <si>
    <t>综合效能考核奖</t>
  </si>
  <si>
    <t>530423231100001493594</t>
  </si>
  <si>
    <t>编外人员工资</t>
  </si>
  <si>
    <t>530423241100002086556</t>
  </si>
  <si>
    <t>编外人员工资（公用经费）</t>
  </si>
  <si>
    <t>530423241100002284369</t>
  </si>
  <si>
    <t>编外人员工资经费</t>
  </si>
  <si>
    <t>530423251100003821419</t>
  </si>
  <si>
    <t>办公经费</t>
  </si>
  <si>
    <t>05-1表</t>
  </si>
  <si>
    <t>2025年部门项目支出预算表</t>
  </si>
  <si>
    <t>项目分类</t>
  </si>
  <si>
    <t>本年拨款</t>
  </si>
  <si>
    <t>其中：本次下达</t>
  </si>
  <si>
    <t>非财政拨款结转结余专项资金</t>
  </si>
  <si>
    <t>311 专项业务类</t>
  </si>
  <si>
    <t>530423221100000883895</t>
  </si>
  <si>
    <t>30227</t>
  </si>
  <si>
    <t>委托业务费</t>
  </si>
  <si>
    <t>弥玉高速公路通海县境内服务区风貌提升项目补助资金</t>
  </si>
  <si>
    <t>530423251100003864520</t>
  </si>
  <si>
    <t>遗属补助经费</t>
  </si>
  <si>
    <t>312 民生类</t>
  </si>
  <si>
    <t>530423251100003719324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</si>
  <si>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</si>
  <si>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</si>
  <si>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</si>
  <si>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</si>
  <si>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</si>
  <si>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</si>
  <si>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</si>
  <si>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</si>
  <si>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</si>
  <si>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</si>
  <si>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</si>
  <si>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</si>
  <si>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解决遗属人员生活困难问题，维护社会稳定。</t>
  </si>
  <si>
    <t>产出指标</t>
  </si>
  <si>
    <t>数量指标</t>
  </si>
  <si>
    <t>获补对象数</t>
  </si>
  <si>
    <t>=</t>
  </si>
  <si>
    <t>1.00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</si>
  <si>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</si>
  <si>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</si>
  <si>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</si>
  <si>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</si>
  <si>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</si>
  <si>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</si>
  <si>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</si>
  <si>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</si>
  <si>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</si>
  <si>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</si>
  <si>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</si>
  <si>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</si>
  <si>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</si>
  <si>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</si>
  <si>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&gt;=</t>
  </si>
  <si>
    <t>90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</si>
  <si>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</si>
  <si>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</si>
  <si>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</si>
  <si>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</si>
  <si>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</si>
  <si>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国高网G8012弥勒至玉溪高速公路PPP项目玉溪市境内涉及里程74.6km，总投资161.50亿元，其中沿线服务设施包括：收费站3个，服务区1处，停车区1处，养护工区1处。</t>
  </si>
  <si>
    <t>主体工程完成率</t>
  </si>
  <si>
    <t>反映工程完成情况。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</si>
  <si>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</si>
  <si>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</si>
  <si>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开工及时率</t>
  </si>
  <si>
    <t>反映工程按计划完工情况。
计划完工率=实际完成工程项目个数/按计划应完成项目个数。</t>
  </si>
  <si>
    <t>受益人群覆盖率</t>
  </si>
  <si>
    <t>95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</si>
  <si>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</si>
  <si>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</si>
  <si>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</si>
  <si>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截止2021年12月底，通海县交通运输局非财政拨款结转金额918225.82元，保障交通领域相关工作的开展，玉蒙铁路征地拆迁资金用于铁路沿线道路遗留问题的解决，路域环境卫生的整治，道路建设，疫情防控等工作，实现做好当前形势下的各项工作的目标。</t>
  </si>
  <si>
    <t>结转结余资金</t>
  </si>
  <si>
    <t>笔</t>
  </si>
  <si>
    <t>反映各项结转结余资金情况。</t>
  </si>
  <si>
    <t>专项资金的使用情况</t>
  </si>
  <si>
    <t>反应各块专项资金的使用情况</t>
  </si>
  <si>
    <t>经济效益</t>
  </si>
  <si>
    <t>保障道路通畅、疫情防控工作顺利开展</t>
  </si>
  <si>
    <t>反映保障道路通畅、疫情防控等工作的开展情况</t>
  </si>
  <si>
    <t>满足广大人民群众的出行要求，保障生命安全</t>
  </si>
  <si>
    <t>反映补助政策的宣传效果情况。
政策知晓率=调查中补助政策知晓人数/调查总人数*100%反映满足广大人民群众的出行要求，保障生命安全</t>
  </si>
  <si>
    <t>06表</t>
  </si>
  <si>
    <t>2025年政府性基金预算支出预算表</t>
  </si>
  <si>
    <t>单位名称</t>
  </si>
  <si>
    <t>本年政府性基金预算支出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</si>
  <si>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</si>
  <si>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</si>
  <si>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</si>
  <si>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</si>
  <si>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</si>
  <si>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</si>
  <si>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</si>
  <si>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</si>
  <si>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</si>
  <si>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</si>
  <si>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</si>
  <si>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印刷证件</t>
  </si>
  <si>
    <t>个</t>
  </si>
  <si>
    <t>打印复印纸</t>
  </si>
  <si>
    <t>件</t>
  </si>
  <si>
    <t>公车加油</t>
  </si>
  <si>
    <t>年</t>
  </si>
  <si>
    <t>公车保险费</t>
  </si>
  <si>
    <t>公车维修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</si>
  <si>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</si>
  <si>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</si>
  <si>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</si>
  <si>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</si>
  <si>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</si>
  <si>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</si>
  <si>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</si>
  <si>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</si>
  <si>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</si>
  <si>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</si>
  <si>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</si>
  <si>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</si>
  <si>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</si>
  <si>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</si>
  <si>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</si>
  <si>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</si>
  <si>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</si>
  <si>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</si>
  <si>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</si>
  <si>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</si>
  <si>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</si>
  <si>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</si>
  <si>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</si>
  <si>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</si>
  <si>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</si>
  <si>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</si>
  <si>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</si>
  <si>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</si>
  <si>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</si>
  <si>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</si>
  <si>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</si>
  <si>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</si>
  <si>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</si>
  <si>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2025年上级补助项目支出预算表</t>
  </si>
  <si>
    <t>经济科目部门</t>
  </si>
  <si>
    <t>经济科目名称</t>
  </si>
  <si>
    <t>上级补助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</si>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</sst>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#,##0.00;-#,##0.00;;@"/>
    <numFmt numFmtId="172" formatCode="#,##0;-#,##0;;@"/>
    <numFmt numFmtId="173" formatCode="HH:mm:ss"/>
    <numFmt numFmtId="174" formatCode="yyyy-MM-dd"/>
    <numFmt numFmtId="175" formatCode="yyyy-MM-dd HH:mm:ss"/>
  </numFmts>
  <fonts count="15">
    <font>
      <sz val="11"/>
      <color rgb="FF000000"/>
      <name val="Calibri"/>
      <scheme val="minor"/>
    </font>
    <font>
      <sz val="9"/>
      <color auto="1"/>
      <name val="宋体"/>
    </font>
    <font>
      <sz val="10"/>
      <color auto="1"/>
      <name val="宋体"/>
    </font>
    <font>
      <sz val="27"/>
      <color auto="1"/>
      <name val="SimSun"/>
    </font>
    <font>
      <b/>
      <sz val="11"/>
      <color auto="1"/>
      <name val="宋体"/>
    </font>
    <font>
      <sz val="10.5"/>
      <color auto="1"/>
      <name val="SimSun"/>
    </font>
    <font>
      <b/>
      <sz val="9"/>
      <color auto="1"/>
      <name val="宋体"/>
    </font>
    <font>
      <sz val="11"/>
      <color auto="1"/>
      <name val="宋体"/>
    </font>
    <font>
      <sz val="10.5"/>
      <color auto="1"/>
      <name val="宋体"/>
    </font>
    <font>
      <b/>
      <sz val="10.5"/>
      <color auto="1"/>
      <name val="宋体"/>
    </font>
    <font>
      <sz val="27"/>
      <color auto="1"/>
      <name val="Times New Roman"/>
    </font>
    <font>
      <sz val="10.5"/>
      <color rgb="FF000000"/>
      <name val="SimSun"/>
    </font>
    <font>
      <sz val="9"/>
      <color auto="1"/>
      <name val="SimSun"/>
    </font>
    <font>
      <sz val="27"/>
      <color auto="1"/>
      <name val="宋体"/>
    </font>
    <font>
      <sz val="27"/>
      <color auto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>
        <color rgb="FF800080"/>
      </left>
      <right>
        <color rgb="FF800080"/>
      </right>
      <top>
        <color rgb="FF800080"/>
      </top>
      <bottom>
        <color rgb="FF800080"/>
      </bottom>
    </border>
  </borders>
  <cellStyleXfs count="8">
    <xf numFmtId="0" fontId="0" fillId="0" borderId="0">
      <alignment vertical="top"/>
    </xf>
    <xf numFmtId="171" fontId="1" fillId="0" borderId="1">
      <alignment horizontal="right" vertical="center"/>
    </xf>
    <xf numFmtId="49" fontId="1" fillId="0" borderId="1">
      <alignment horizontal="left" vertical="center" wrapText="1"/>
    </xf>
    <xf numFmtId="173" fontId="1" fillId="0" borderId="1">
      <alignment horizontal="right" vertical="center"/>
    </xf>
    <xf numFmtId="174" fontId="1" fillId="0" borderId="1">
      <alignment horizontal="right" vertical="center"/>
    </xf>
    <xf numFmtId="175" fontId="1" fillId="0" borderId="1">
      <alignment horizontal="right" vertical="center"/>
    </xf>
    <xf numFmtId="10" fontId="1" fillId="0" borderId="1">
      <alignment horizontal="right" vertical="center"/>
    </xf>
    <xf numFmtId="172" fontId="1" fillId="0" borderId="1">
      <alignment horizontal="right" vertical="center"/>
    </xf>
  </cellStyleXfs>
  <cellXfs count="78">
    <xf numFmtId="0" fontId="0" fillId="0" borderId="0" xfId="0" applyFont="1">
      <alignment vertical="top"/>
    </xf>
    <xf numFmtId="171" fontId="1" fillId="0" borderId="1" xfId="1" applyFont="1" applyBorder="1" applyNumberFormat="1">
      <alignment horizontal="right" vertical="center"/>
    </xf>
    <xf numFmtId="49" fontId="1" fillId="0" borderId="1" xfId="2" applyFont="1" applyBorder="1" applyNumberFormat="1">
      <alignment horizontal="left" vertical="center" wrapText="1"/>
    </xf>
    <xf numFmtId="173" fontId="1" fillId="0" borderId="1" xfId="3" applyFont="1" applyBorder="1" applyNumberFormat="1">
      <alignment horizontal="right" vertical="center"/>
    </xf>
    <xf numFmtId="174" fontId="1" fillId="0" borderId="1" xfId="4" applyFont="1" applyBorder="1" applyNumberFormat="1">
      <alignment horizontal="right" vertical="center"/>
    </xf>
    <xf numFmtId="175" fontId="1" fillId="0" borderId="1" xfId="5" applyFont="1" applyBorder="1" applyNumberFormat="1">
      <alignment horizontal="right" vertical="center"/>
    </xf>
    <xf numFmtId="10" fontId="1" fillId="0" borderId="1" xfId="6" applyFont="1" applyBorder="1" applyNumberFormat="1">
      <alignment horizontal="right" vertical="center"/>
    </xf>
    <xf numFmtId="172" fontId="1" fillId="0" borderId="1" xfId="7" applyFont="1" applyBorder="1" applyNumberFormat="1">
      <alignment horizontal="right" vertical="center"/>
    </xf>
    <xf numFmtId="0" fontId="2" fillId="0" borderId="0" xfId="0" applyFont="1"/>
    <xf numFmtId="0" fontId="1" fillId="0" borderId="0" xfId="0" applyFont="1">
      <alignment horizontal="right"/>
    </xf>
    <xf numFmtId="0" fontId="3" fillId="0" borderId="0" xfId="0" applyFont="1">
      <alignment horizontal="center" vertical="center"/>
    </xf>
    <xf numFmtId="0" fontId="1" fillId="0" borderId="0" xfId="0" applyFont="1">
      <alignment horizontal="left" vertical="center"/>
    </xf>
    <xf numFmtId="0" fontId="4" fillId="0" borderId="0" xfId="0" applyFont="1">
      <alignment horizontal="center" vertical="center"/>
    </xf>
    <xf numFmtId="0" fontId="5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/>
    </xf>
    <xf numFmtId="171" fontId="1" fillId="0" borderId="1" xfId="0" applyFont="1" applyBorder="1" applyNumberFormat="1">
      <alignment horizontal="right" vertical="center"/>
    </xf>
    <xf numFmtId="0" fontId="1" fillId="0" borderId="2" xfId="0" applyFont="1" applyBorder="1">
      <alignment horizontal="left" vertical="center"/>
    </xf>
    <xf numFmtId="0" fontId="6" fillId="0" borderId="1" xfId="0" applyFont="1" applyBorder="1">
      <alignment horizontal="center" vertical="center"/>
    </xf>
    <xf numFmtId="0" fontId="6" fillId="0" borderId="2" xfId="0" applyFont="1" applyBorder="1">
      <alignment horizontal="center" vertical="center"/>
    </xf>
    <xf numFmtId="171" fontId="6" fillId="0" borderId="1" xfId="0" applyFont="1" applyBorder="1" applyNumberFormat="1">
      <alignment horizontal="right" vertical="center"/>
    </xf>
    <xf numFmtId="0" fontId="1" fillId="0" borderId="0" xfId="0" applyFont="1">
      <alignment horizontal="right" vertical="center"/>
    </xf>
    <xf numFmtId="0" fontId="7" fillId="0" borderId="0" xfId="0" applyFont="1"/>
    <xf numFmtId="0" fontId="8" fillId="0" borderId="1" xfId="0" applyFont="1" applyBorder="1">
      <alignment horizontal="center" vertical="center" wrapText="1"/>
    </xf>
    <xf numFmtId="0" fontId="8" fillId="0" borderId="3" xfId="0" applyFont="1" applyBorder="1">
      <alignment horizontal="center" vertical="center" wrapText="1"/>
    </xf>
    <xf numFmtId="0" fontId="9" fillId="0" borderId="3" xfId="0" applyFont="1" applyBorder="1">
      <alignment horizontal="center" vertical="center" wrapText="1"/>
    </xf>
    <xf numFmtId="0" fontId="8" fillId="0" borderId="4" xfId="0" applyFont="1" applyBorder="1">
      <alignment horizontal="center" vertical="center" wrapText="1"/>
    </xf>
    <xf numFmtId="0" fontId="8" fillId="0" borderId="4" xfId="0" applyFont="1" applyBorder="1">
      <alignment horizontal="center" vertical="center"/>
    </xf>
    <xf numFmtId="0" fontId="9" fillId="0" borderId="4" xfId="0" applyFont="1" applyBorder="1">
      <alignment horizontal="center" vertical="center"/>
    </xf>
    <xf numFmtId="0" fontId="7" fillId="0" borderId="5" xfId="0" applyFont="1" applyBorder="1">
      <alignment horizontal="center" vertical="center"/>
    </xf>
    <xf numFmtId="0" fontId="7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/>
    </xf>
    <xf numFmtId="0" fontId="1" fillId="0" borderId="1" xfId="0" applyFont="1" applyBorder="1">
      <alignment horizontal="center" vertical="center" wrapText="1"/>
    </xf>
    <xf numFmtId="0" fontId="10" fillId="0" borderId="0" xfId="0" applyFont="1">
      <alignment horizontal="center" vertical="center"/>
    </xf>
    <xf numFmtId="0" fontId="1" fillId="0" borderId="0" xfId="0" applyFont="1">
      <alignment horizontal="left" vertical="center" wrapText="1"/>
    </xf>
    <xf numFmtId="0" fontId="8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 indent="1"/>
    </xf>
    <xf numFmtId="0" fontId="1" fillId="0" borderId="1" xfId="0" applyFont="1" applyBorder="1">
      <alignment horizontal="left" vertical="center" wrapText="1" indent="2"/>
    </xf>
    <xf numFmtId="0" fontId="2" fillId="0" borderId="0" xfId="0" applyFont="1">
      <alignment horizontal="right"/>
    </xf>
    <xf numFmtId="0" fontId="1" fillId="0" borderId="0" xfId="0" applyFont="1">
      <alignment horizontal="center" vertical="center" wrapText="1"/>
    </xf>
    <xf numFmtId="0" fontId="1" fillId="0" borderId="0" xfId="0" applyFont="1">
      <alignment horizontal="right" vertical="center" wrapText="1"/>
    </xf>
    <xf numFmtId="0" fontId="2" fillId="0" borderId="0" xfId="0" applyFont="1">
      <alignment horizontal="center" wrapText="1"/>
    </xf>
    <xf numFmtId="0" fontId="2" fillId="0" borderId="0" xfId="0" applyFont="1">
      <alignment wrapText="1"/>
    </xf>
    <xf numFmtId="0" fontId="1" fillId="0" borderId="0" xfId="0" applyFont="1">
      <alignment horizontal="right" wrapText="1"/>
    </xf>
    <xf numFmtId="0" fontId="3" fillId="0" borderId="0" xfId="0" applyFont="1">
      <alignment horizontal="center" vertical="center" wrapText="1"/>
    </xf>
    <xf numFmtId="0" fontId="1" fillId="0" borderId="0" xfId="0" applyFont="1">
      <alignment horizontal="center" vertical="center"/>
    </xf>
    <xf numFmtId="0" fontId="7" fillId="0" borderId="1" xfId="0" applyFont="1" applyBorder="1">
      <alignment horizontal="center" vertical="center" wrapText="1"/>
    </xf>
    <xf numFmtId="0" fontId="7" fillId="0" borderId="5" xfId="0" applyFont="1" applyBorder="1">
      <alignment horizontal="center" vertical="center" wrapText="1"/>
    </xf>
    <xf numFmtId="0" fontId="11" fillId="0" borderId="1" xfId="0" applyFont="1" applyBorder="1">
      <alignment horizontal="center" vertical="center" wrapText="1"/>
    </xf>
    <xf numFmtId="0" fontId="11" fillId="0" borderId="1" xfId="0" applyFont="1" applyBorder="1">
      <alignment horizontal="center" vertical="center"/>
    </xf>
    <xf numFmtId="0" fontId="12" fillId="0" borderId="1" xfId="0" applyFont="1" applyBorder="1">
      <alignment horizontal="left" vertical="center"/>
    </xf>
    <xf numFmtId="0" fontId="12" fillId="0" borderId="1" xfId="0" applyFont="1" applyBorder="1">
      <alignment horizontal="left" vertical="center" wrapText="1"/>
    </xf>
    <xf numFmtId="0" fontId="12" fillId="0" borderId="1" xfId="0" applyFont="1" applyBorder="1">
      <alignment horizontal="center" vertical="center"/>
    </xf>
    <xf numFmtId="171" fontId="12" fillId="0" borderId="1" xfId="0" applyFont="1" applyBorder="1" applyNumberFormat="1">
      <alignment horizontal="right" vertical="center"/>
    </xf>
    <xf numFmtId="49" fontId="1" fillId="0" borderId="6" xfId="2" applyFont="1" applyBorder="1" applyNumberFormat="1">
      <alignment horizontal="right" vertical="center" wrapText="1"/>
    </xf>
    <xf numFmtId="49" fontId="3" fillId="0" borderId="6" xfId="2" applyFont="1" applyBorder="1" applyNumberFormat="1">
      <alignment horizontal="center" vertical="center" wrapText="1"/>
    </xf>
    <xf numFmtId="49" fontId="1" fillId="0" borderId="6" xfId="2" applyFont="1" applyBorder="1" applyNumberFormat="1">
      <alignment horizontal="left" vertical="center" wrapText="1"/>
    </xf>
    <xf numFmtId="49" fontId="8" fillId="0" borderId="1" xfId="2" applyFont="1" applyBorder="1" applyNumberFormat="1">
      <alignment horizontal="center" vertical="center" wrapText="1"/>
    </xf>
    <xf numFmtId="172" fontId="1" fillId="0" borderId="1" xfId="7" applyFont="1" applyBorder="1" applyNumberFormat="1">
      <alignment horizontal="center" vertical="center" wrapText="1"/>
    </xf>
    <xf numFmtId="171" fontId="1" fillId="0" borderId="1" xfId="2" applyFont="1" applyBorder="1" applyNumberFormat="1">
      <alignment horizontal="right" vertical="center" wrapText="1"/>
    </xf>
    <xf numFmtId="49" fontId="1" fillId="0" borderId="1" xfId="2" applyFont="1" applyBorder="1" applyNumberFormat="1">
      <alignment horizontal="left" vertical="center" wrapText="1" indent="1"/>
    </xf>
    <xf numFmtId="49" fontId="1" fillId="0" borderId="1" xfId="2" applyFont="1" applyBorder="1" applyNumberFormat="1">
      <alignment horizontal="center" vertical="center" wrapText="1"/>
    </xf>
    <xf numFmtId="171" fontId="1" fillId="0" borderId="1" xfId="0" applyFont="1" applyBorder="1" applyNumberFormat="1">
      <alignment horizontal="left" vertical="center" wrapText="1"/>
    </xf>
    <xf numFmtId="171" fontId="1" fillId="0" borderId="1" xfId="2" applyFont="1" applyBorder="1" applyNumberFormat="1">
      <alignment horizontal="left" vertical="center" wrapText="1"/>
    </xf>
    <xf numFmtId="171" fontId="1" fillId="0" borderId="1" xfId="2" applyFont="1" applyBorder="1" applyNumberFormat="1">
      <alignment horizontal="center" vertical="center" wrapText="1"/>
    </xf>
    <xf numFmtId="49" fontId="6" fillId="0" borderId="6" xfId="2" applyFont="1" applyBorder="1" applyNumberFormat="1">
      <alignment horizontal="right" vertical="center" wrapText="1"/>
    </xf>
    <xf numFmtId="49" fontId="10" fillId="0" borderId="6" xfId="2" applyFont="1" applyBorder="1" applyNumberFormat="1">
      <alignment horizontal="center" vertical="center" wrapText="1"/>
    </xf>
    <xf numFmtId="49" fontId="5" fillId="0" borderId="1" xfId="2" applyFont="1" applyBorder="1" applyNumberFormat="1">
      <alignment horizontal="center" vertical="center" wrapText="1"/>
    </xf>
    <xf numFmtId="172" fontId="5" fillId="0" borderId="1" xfId="7" applyFont="1" applyBorder="1" applyNumberFormat="1">
      <alignment horizontal="center" vertical="center" wrapText="1"/>
    </xf>
    <xf numFmtId="0" fontId="1" fillId="0" borderId="1" xfId="2" applyFont="1" applyBorder="1" applyNumberFormat="1">
      <alignment horizontal="left" vertical="center" wrapText="1"/>
    </xf>
    <xf numFmtId="171" fontId="1" fillId="0" borderId="1" xfId="0" applyFont="1" applyBorder="1" applyNumberFormat="1">
      <alignment horizontal="right" vertical="center" wrapText="1"/>
    </xf>
    <xf numFmtId="172" fontId="8" fillId="0" borderId="1" xfId="7" applyFont="1" applyBorder="1" applyNumberFormat="1">
      <alignment horizontal="center" vertical="center" wrapText="1"/>
    </xf>
    <xf numFmtId="49" fontId="13" fillId="0" borderId="6" xfId="2" applyFont="1" applyBorder="1" applyNumberFormat="1">
      <alignment horizontal="center" vertical="center" wrapText="1"/>
    </xf>
    <xf numFmtId="49" fontId="8" fillId="0" borderId="1" xfId="0" applyFont="1" applyBorder="1" applyNumberFormat="1">
      <alignment horizontal="center" vertical="center" wrapText="1"/>
    </xf>
    <xf numFmtId="0" fontId="14" fillId="0" borderId="6" xfId="0" applyFont="1" applyBorder="1">
      <alignment horizontal="center" vertical="center"/>
    </xf>
    <xf numFmtId="49" fontId="1" fillId="0" borderId="6" xfId="2" applyFont="1" applyBorder="1" applyNumberFormat="1">
      <alignment horizontal="center" vertical="center" wrapText="1"/>
    </xf>
    <xf numFmtId="49" fontId="13" fillId="0" borderId="6" xfId="0" applyFont="1" applyBorder="1" applyNumberFormat="1">
      <alignment horizontal="center" vertical="center" wrapText="1"/>
    </xf>
    <xf numFmtId="0" fontId="1" fillId="0" borderId="1" xfId="0" applyFont="1" applyBorder="1">
      <alignment horizontal="center" vertical="center"/>
    </xf>
    <xf numFmtId="0" fontId="5" fillId="0" borderId="1" xfId="0" applyFont="1" applyBorder="1">
      <alignment horizontal="center" vertical="center" wrapText="1"/>
    </xf>
  </cellXfs>
  <cellStyles count="9">
    <cellStyle name="Normal" xfId="0" builtinId="0"/>
    <cellStyle name="NumberStyle" xfId="1"/>
    <cellStyle name="TextStyle" xfId="2"/>
    <cellStyle name="MoneyStyle" xfId="1"/>
    <cellStyle name="TimeStyle" xfId="3"/>
    <cellStyle name="DateStyle" xfId="4"/>
    <cellStyle name="DateTimeStyle" xfId="5"/>
    <cellStyle name="PercentStyle" xfId="6"/>
    <cellStyle name="IntegralNumberStyle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<Relationship Id="rId2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5B7905F-3CE4-AAEE-24EE-82A84F7BB829}" mc:Ignorable="x14ac xr xr2 xr3">
  <sheetPr>
    <outlinePr summaryRight="0"/>
  </sheetPr>
  <dimension ref="A1:D20"/>
  <sheetViews>
    <sheetView topLeftCell="A1" showZeros="0" workbookViewId="0" tabSelected="1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0</v>
      </c>
    </row>
    <row customHeight="1" ht="45">
      <c r="A2" s="10" t="s">
        <v>1</v>
      </c>
      <c r="B2" s="10"/>
      <c r="C2" s="10"/>
      <c r="D2" s="10"/>
    </row>
    <row customHeight="1" ht="18.75">
      <c r="A3" s="11">
        <f>"单位名称："&amp;"通海县交通运输局"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6</v>
      </c>
      <c r="C5" s="13" t="s">
        <v>7</v>
      </c>
      <c r="D5" s="13" t="s">
        <v>6</v>
      </c>
    </row>
    <row customHeight="1" ht="18.75">
      <c r="A6" s="13"/>
      <c r="B6" s="13"/>
      <c r="C6" s="13"/>
      <c r="D6" s="13"/>
    </row>
    <row customHeight="1" ht="22.5">
      <c r="A7" s="14" t="s">
        <v>8</v>
      </c>
      <c r="B7" s="1">
        <v>270.332846</v>
      </c>
      <c r="C7" s="14">
        <f>"一"&amp;"、"&amp;"社会保障和就业支出"</f>
      </c>
      <c r="D7" s="1">
        <v>30.4496</v>
      </c>
    </row>
    <row customHeight="1" ht="22.5">
      <c r="A8" s="14" t="s">
        <v>9</v>
      </c>
      <c r="B8" s="1">
        <v>300</v>
      </c>
      <c r="C8" s="14">
        <f>"二"&amp;"、"&amp;"卫生健康支出"</f>
      </c>
      <c r="D8" s="1">
        <v>17.012446</v>
      </c>
    </row>
    <row customHeight="1" ht="22.5">
      <c r="A9" s="14" t="s">
        <v>10</v>
      </c>
      <c r="B9" s="1"/>
      <c r="C9" s="14">
        <f>"三"&amp;"、"&amp;"城乡社区支出"</f>
      </c>
      <c r="D9" s="1">
        <v>300</v>
      </c>
    </row>
    <row customHeight="1" ht="22.5">
      <c r="A10" s="14" t="s">
        <v>11</v>
      </c>
      <c r="B10" s="1"/>
      <c r="C10" s="14">
        <f>"四"&amp;"、"&amp;"交通运输支出"</f>
      </c>
      <c r="D10" s="1">
        <v>699.022582</v>
      </c>
    </row>
    <row customHeight="1" ht="22.5">
      <c r="A11" s="14" t="s">
        <v>12</v>
      </c>
      <c r="B11" s="1">
        <v>491.822582</v>
      </c>
      <c r="C11" s="14">
        <f>"五"&amp;"、"&amp;"住房保障支出"</f>
      </c>
      <c r="D11" s="1">
        <v>15.6708</v>
      </c>
    </row>
    <row customHeight="1" ht="22.5">
      <c r="A12" s="14" t="s">
        <v>13</v>
      </c>
      <c r="B12" s="1"/>
      <c r="C12" s="14"/>
      <c r="D12" s="1"/>
    </row>
    <row customHeight="1" ht="22.5">
      <c r="A13" s="14" t="s">
        <v>14</v>
      </c>
      <c r="B13" s="1"/>
      <c r="C13" s="14"/>
      <c r="D13" s="1"/>
    </row>
    <row customHeight="1" ht="22.5">
      <c r="A14" s="14" t="s">
        <v>15</v>
      </c>
      <c r="B14" s="1"/>
      <c r="C14" s="14"/>
      <c r="D14" s="1"/>
    </row>
    <row customHeight="1" ht="22.5">
      <c r="A15" s="16" t="s">
        <v>16</v>
      </c>
      <c r="B15" s="1"/>
      <c r="C15" s="17"/>
      <c r="D15" s="1"/>
    </row>
    <row customHeight="1" ht="22.5">
      <c r="A16" s="16" t="s">
        <v>17</v>
      </c>
      <c r="B16" s="1">
        <v>491.822582</v>
      </c>
      <c r="C16" s="17"/>
      <c r="D16" s="1"/>
    </row>
    <row customHeight="1" ht="22.5">
      <c r="A17" s="16"/>
      <c r="B17" s="1"/>
      <c r="C17" s="17"/>
      <c r="D17" s="1"/>
    </row>
    <row customHeight="1" ht="22.5">
      <c r="A18" s="18" t="s">
        <v>18</v>
      </c>
      <c r="B18" s="19">
        <v>1062.155428</v>
      </c>
      <c r="C18" s="17" t="s">
        <v>19</v>
      </c>
      <c r="D18" s="19">
        <v>1062.155428</v>
      </c>
    </row>
    <row customHeight="1" ht="22.5">
      <c r="A19" s="16" t="s">
        <v>20</v>
      </c>
      <c r="B19" s="1"/>
      <c r="C19" s="14" t="s">
        <v>21</v>
      </c>
      <c r="D19" s="15"/>
    </row>
    <row customHeight="1" ht="22.5">
      <c r="A20" s="18" t="s">
        <v>22</v>
      </c>
      <c r="B20" s="19">
        <v>1062.155428</v>
      </c>
      <c r="C20" s="17" t="s">
        <v>23</v>
      </c>
      <c r="D20" s="19">
        <v>1062.155428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5C6AC7D-1FEE-8924-41EF-D80EBA0BE102}" mc:Ignorable="x14ac xr xr2 xr3">
  <sheetPr>
    <outlinePr summaryRight="0"/>
  </sheetPr>
  <dimension ref="A1:F10"/>
  <sheetViews>
    <sheetView topLeftCell="A1" showZeros="0" workbookViewId="0" tabSelected="1"/>
  </sheetViews>
  <sheetFormatPr defaultColWidth="8.8515625" customHeight="1" defaultRowHeight="15"/>
  <cols>
    <col min="1" max="1" width="28.57421875" customWidth="1"/>
    <col min="2" max="2" width="17.140625" customWidth="1"/>
    <col min="3" max="3" width="28.57421875" customWidth="1"/>
    <col min="4" max="6" width="21.421875" customWidth="1"/>
  </cols>
  <sheetData>
    <row customHeight="1" ht="18.75">
      <c r="A1" s="8"/>
      <c r="B1" s="8"/>
      <c r="C1" s="8"/>
      <c r="D1" s="8"/>
      <c r="E1" s="8"/>
      <c r="F1" s="37" t="s">
        <v>298</v>
      </c>
    </row>
    <row customHeight="1" ht="37.5">
      <c r="A2" s="10" t="s">
        <v>299</v>
      </c>
      <c r="B2" s="10"/>
      <c r="C2" s="10"/>
      <c r="D2" s="10"/>
      <c r="E2" s="10"/>
      <c r="F2" s="10"/>
    </row>
    <row customHeight="1" ht="18.75">
      <c r="A3" s="33">
        <f>"单位名称："&amp;"通海县交通运输局"</f>
      </c>
      <c r="B3" s="33"/>
      <c r="C3" s="33"/>
      <c r="D3" s="38"/>
      <c r="E3" s="38"/>
      <c r="F3" s="39" t="s">
        <v>26</v>
      </c>
    </row>
    <row customHeight="1" ht="18.75">
      <c r="A4" s="22" t="s">
        <v>300</v>
      </c>
      <c r="B4" s="22" t="s">
        <v>55</v>
      </c>
      <c r="C4" s="22" t="s">
        <v>56</v>
      </c>
      <c r="D4" s="34" t="s">
        <v>301</v>
      </c>
      <c r="E4" s="34"/>
      <c r="F4" s="34"/>
    </row>
    <row customHeight="1" ht="18.75">
      <c r="A5" s="22" t="s">
        <v>55</v>
      </c>
      <c r="B5" s="22" t="s">
        <v>55</v>
      </c>
      <c r="C5" s="22" t="s">
        <v>56</v>
      </c>
      <c r="D5" s="34" t="s">
        <v>31</v>
      </c>
      <c r="E5" s="34" t="s">
        <v>58</v>
      </c>
      <c r="F5" s="34" t="s">
        <v>59</v>
      </c>
    </row>
    <row customHeight="1" ht="18.75">
      <c r="A6" s="29" t="s">
        <v>42</v>
      </c>
      <c r="B6" s="29"/>
      <c r="C6" s="29" t="s">
        <v>43</v>
      </c>
      <c r="D6" s="29" t="s">
        <v>45</v>
      </c>
      <c r="E6" s="29" t="s">
        <v>46</v>
      </c>
      <c r="F6" s="29" t="s">
        <v>47</v>
      </c>
    </row>
    <row customHeight="1" ht="20.25">
      <c r="A7" s="30" t="s">
        <v>52</v>
      </c>
      <c r="B7" s="30" t="s">
        <v>88</v>
      </c>
      <c r="C7" s="30" t="s">
        <v>89</v>
      </c>
      <c r="D7" s="1">
        <v>300</v>
      </c>
      <c r="E7" s="1"/>
      <c r="F7" s="1">
        <v>300</v>
      </c>
    </row>
    <row customHeight="1" ht="20.25">
      <c r="A8" s="30" t="s">
        <v>52</v>
      </c>
      <c r="B8" s="35" t="s">
        <v>90</v>
      </c>
      <c r="C8" s="35" t="s">
        <v>91</v>
      </c>
      <c r="D8" s="1">
        <v>300</v>
      </c>
      <c r="E8" s="1"/>
      <c r="F8" s="1">
        <v>300</v>
      </c>
    </row>
    <row customHeight="1" ht="20.25">
      <c r="A9" s="30" t="s">
        <v>52</v>
      </c>
      <c r="B9" s="36" t="s">
        <v>92</v>
      </c>
      <c r="C9" s="36" t="s">
        <v>93</v>
      </c>
      <c r="D9" s="1">
        <v>300</v>
      </c>
      <c r="E9" s="1"/>
      <c r="F9" s="1">
        <v>300</v>
      </c>
    </row>
    <row customHeight="1" ht="20.25">
      <c r="A10" s="31" t="s">
        <v>108</v>
      </c>
      <c r="B10" s="31"/>
      <c r="C10" s="31"/>
      <c r="D10" s="15">
        <v>300</v>
      </c>
      <c r="E10" s="15"/>
      <c r="F10" s="15">
        <v>300</v>
      </c>
    </row>
  </sheetData>
  <mergeCells count="7">
    <mergeCell ref="A2:F2"/>
    <mergeCell ref="D4:F4"/>
    <mergeCell ref="A10:C10"/>
    <mergeCell ref="A4:A5"/>
    <mergeCell ref="C4:C5"/>
    <mergeCell ref="B4:B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25355DE-94C1-F446-1144-F5F901A102BB}" mc:Ignorable="x14ac xr xr2 xr3">
  <sheetPr>
    <outlinePr summaryRight="0"/>
  </sheetPr>
  <dimension ref="A1:Q15"/>
  <sheetViews>
    <sheetView topLeftCell="I1" showZeros="0" workbookViewId="0" tabSelected="1"/>
  </sheetViews>
  <sheetFormatPr defaultColWidth="8.8515625" customHeight="1" defaultRowHeight="15"/>
  <cols>
    <col min="1" max="1" width="32.9921875" customWidth="1"/>
    <col min="2" max="2" width="31.28125" customWidth="1"/>
    <col min="3" max="3" width="31.4140625" customWidth="1"/>
    <col min="4" max="4" width="11.4140625" customWidth="1"/>
    <col min="5" max="7" width="16.28125" customWidth="1"/>
    <col min="8" max="11" width="16.4140625" customWidth="1"/>
    <col min="12" max="17" width="16.28125" customWidth="1"/>
  </cols>
  <sheetData>
    <row customHeight="1" ht="1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53" t="s">
        <v>302</v>
      </c>
    </row>
    <row customHeight="1" ht="45">
      <c r="A2" s="54" t="s">
        <v>303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65"/>
      <c r="O2" s="65"/>
      <c r="P2" s="65"/>
      <c r="Q2" s="65"/>
    </row>
    <row customHeight="1" ht="20.25">
      <c r="A3" s="55">
        <f>"单位名称："&amp;"通海县交通运输局"</f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3" t="s">
        <v>26</v>
      </c>
    </row>
    <row customHeight="1" ht="20.25">
      <c r="A4" s="66" t="s">
        <v>304</v>
      </c>
      <c r="B4" s="66" t="s">
        <v>305</v>
      </c>
      <c r="C4" s="66" t="s">
        <v>306</v>
      </c>
      <c r="D4" s="66" t="s">
        <v>307</v>
      </c>
      <c r="E4" s="66" t="s">
        <v>308</v>
      </c>
      <c r="F4" s="66" t="s">
        <v>309</v>
      </c>
      <c r="G4" s="66" t="s">
        <v>144</v>
      </c>
      <c r="H4" s="66"/>
      <c r="I4" s="66"/>
      <c r="J4" s="66"/>
      <c r="K4" s="66"/>
      <c r="L4" s="66"/>
      <c r="M4" s="66"/>
      <c r="N4" s="66"/>
      <c r="O4" s="66"/>
      <c r="P4" s="66"/>
      <c r="Q4" s="66"/>
    </row>
    <row customHeight="1" ht="20.25">
      <c r="A5" s="66" t="s">
        <v>310</v>
      </c>
      <c r="B5" s="66" t="s">
        <v>305</v>
      </c>
      <c r="C5" s="66" t="s">
        <v>306</v>
      </c>
      <c r="D5" s="66" t="s">
        <v>307</v>
      </c>
      <c r="E5" s="66" t="s">
        <v>308</v>
      </c>
      <c r="F5" s="66" t="s">
        <v>309</v>
      </c>
      <c r="G5" s="66" t="s">
        <v>29</v>
      </c>
      <c r="H5" s="66" t="s">
        <v>32</v>
      </c>
      <c r="I5" s="66" t="s">
        <v>311</v>
      </c>
      <c r="J5" s="66" t="s">
        <v>312</v>
      </c>
      <c r="K5" s="66" t="s">
        <v>35</v>
      </c>
      <c r="L5" s="66" t="s">
        <v>36</v>
      </c>
      <c r="M5" s="66" t="s">
        <v>36</v>
      </c>
      <c r="N5" s="66"/>
      <c r="O5" s="66"/>
      <c r="P5" s="66"/>
      <c r="Q5" s="66"/>
    </row>
    <row customHeight="1" ht="32.41666030883789">
      <c r="A6" s="66"/>
      <c r="B6" s="66"/>
      <c r="C6" s="66"/>
      <c r="D6" s="66"/>
      <c r="E6" s="66"/>
      <c r="F6" s="66"/>
      <c r="G6" s="66"/>
      <c r="H6" s="66" t="s">
        <v>31</v>
      </c>
      <c r="I6" s="66"/>
      <c r="J6" s="66"/>
      <c r="K6" s="66"/>
      <c r="L6" s="66" t="s">
        <v>31</v>
      </c>
      <c r="M6" s="66" t="s">
        <v>37</v>
      </c>
      <c r="N6" s="66" t="s">
        <v>38</v>
      </c>
      <c r="O6" s="67" t="s">
        <v>39</v>
      </c>
      <c r="P6" s="67" t="s">
        <v>40</v>
      </c>
      <c r="Q6" s="67" t="s">
        <v>41</v>
      </c>
    </row>
    <row customHeight="1" ht="20.25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</row>
    <row customHeight="1" ht="20.25">
      <c r="A8" s="68" t="s">
        <v>190</v>
      </c>
      <c r="B8" s="2"/>
      <c r="C8" s="2"/>
      <c r="D8" s="58"/>
      <c r="E8" s="58"/>
      <c r="F8" s="58">
        <v>0.7</v>
      </c>
      <c r="G8" s="58">
        <v>0.7</v>
      </c>
      <c r="H8" s="58">
        <v>0.7</v>
      </c>
      <c r="I8" s="58"/>
      <c r="J8" s="69"/>
      <c r="K8" s="69"/>
      <c r="L8" s="58"/>
      <c r="M8" s="58"/>
      <c r="N8" s="58"/>
      <c r="O8" s="58"/>
      <c r="P8" s="58"/>
      <c r="Q8" s="58"/>
    </row>
    <row customHeight="1" ht="20.25">
      <c r="A9" s="2"/>
      <c r="B9" s="2" t="s">
        <v>313</v>
      </c>
      <c r="C9" s="2">
        <f>"C23090101"&amp;"  "&amp;"单证印刷服务"</f>
      </c>
      <c r="D9" s="63" t="s">
        <v>314</v>
      </c>
      <c r="E9" s="60">
        <v>3000</v>
      </c>
      <c r="F9" s="58">
        <v>0.54</v>
      </c>
      <c r="G9" s="58">
        <v>0.54</v>
      </c>
      <c r="H9" s="69">
        <v>0.54</v>
      </c>
      <c r="I9" s="69"/>
      <c r="J9" s="69"/>
      <c r="K9" s="69"/>
      <c r="L9" s="58"/>
      <c r="M9" s="58"/>
      <c r="N9" s="58"/>
      <c r="O9" s="58"/>
      <c r="P9" s="58"/>
      <c r="Q9" s="58"/>
    </row>
    <row customHeight="1" ht="20.25">
      <c r="A10" s="2"/>
      <c r="B10" s="2" t="s">
        <v>315</v>
      </c>
      <c r="C10" s="2">
        <f>"A05040101"&amp;"  "&amp;"复印纸"</f>
      </c>
      <c r="D10" s="63" t="s">
        <v>316</v>
      </c>
      <c r="E10" s="60">
        <v>10</v>
      </c>
      <c r="F10" s="58">
        <v>0.16</v>
      </c>
      <c r="G10" s="58">
        <v>0.16</v>
      </c>
      <c r="H10" s="69">
        <v>0.16</v>
      </c>
      <c r="I10" s="69"/>
      <c r="J10" s="69"/>
      <c r="K10" s="69"/>
      <c r="L10" s="58"/>
      <c r="M10" s="58"/>
      <c r="N10" s="58"/>
      <c r="O10" s="58"/>
      <c r="P10" s="58"/>
      <c r="Q10" s="58"/>
    </row>
    <row customHeight="1" ht="20.25">
      <c r="A11" s="68" t="s">
        <v>179</v>
      </c>
      <c r="B11" s="2"/>
      <c r="C11" s="2"/>
      <c r="D11" s="2"/>
      <c r="E11" s="2"/>
      <c r="F11" s="58">
        <v>2.5</v>
      </c>
      <c r="G11" s="58">
        <v>2.5</v>
      </c>
      <c r="H11" s="58">
        <v>2.5</v>
      </c>
      <c r="I11" s="58"/>
      <c r="J11" s="69"/>
      <c r="K11" s="69"/>
      <c r="L11" s="58"/>
      <c r="M11" s="58"/>
      <c r="N11" s="58"/>
      <c r="O11" s="58"/>
      <c r="P11" s="58"/>
      <c r="Q11" s="58"/>
    </row>
    <row customHeight="1" ht="20.25">
      <c r="A12" s="2"/>
      <c r="B12" s="2" t="s">
        <v>317</v>
      </c>
      <c r="C12" s="2">
        <f>"C23120302"&amp;"  "&amp;"车辆加油、添加燃料服务"</f>
      </c>
      <c r="D12" s="63" t="s">
        <v>318</v>
      </c>
      <c r="E12" s="60">
        <v>1</v>
      </c>
      <c r="F12" s="58">
        <v>0.6</v>
      </c>
      <c r="G12" s="58">
        <v>0.6</v>
      </c>
      <c r="H12" s="69">
        <v>0.6</v>
      </c>
      <c r="I12" s="69"/>
      <c r="J12" s="69"/>
      <c r="K12" s="69"/>
      <c r="L12" s="58"/>
      <c r="M12" s="58"/>
      <c r="N12" s="58"/>
      <c r="O12" s="58"/>
      <c r="P12" s="58"/>
      <c r="Q12" s="58"/>
    </row>
    <row customHeight="1" ht="20.25">
      <c r="A13" s="2"/>
      <c r="B13" s="2" t="s">
        <v>319</v>
      </c>
      <c r="C13" s="2">
        <f>"C1804010201"&amp;"  "&amp;"机动车保险服务"</f>
      </c>
      <c r="D13" s="63" t="s">
        <v>318</v>
      </c>
      <c r="E13" s="60">
        <v>1</v>
      </c>
      <c r="F13" s="58">
        <v>0.31</v>
      </c>
      <c r="G13" s="58">
        <v>0.31</v>
      </c>
      <c r="H13" s="69">
        <v>0.31</v>
      </c>
      <c r="I13" s="69"/>
      <c r="J13" s="69"/>
      <c r="K13" s="69"/>
      <c r="L13" s="58"/>
      <c r="M13" s="58"/>
      <c r="N13" s="58"/>
      <c r="O13" s="58"/>
      <c r="P13" s="58"/>
      <c r="Q13" s="58"/>
    </row>
    <row customHeight="1" ht="20.25">
      <c r="A14" s="2"/>
      <c r="B14" s="2" t="s">
        <v>320</v>
      </c>
      <c r="C14" s="2">
        <f>"C23120301"&amp;"  "&amp;"车辆维修和保养服务"</f>
      </c>
      <c r="D14" s="63" t="s">
        <v>318</v>
      </c>
      <c r="E14" s="60">
        <v>1</v>
      </c>
      <c r="F14" s="58">
        <v>1.59</v>
      </c>
      <c r="G14" s="58">
        <v>1.59</v>
      </c>
      <c r="H14" s="69">
        <v>1.59</v>
      </c>
      <c r="I14" s="69"/>
      <c r="J14" s="69"/>
      <c r="K14" s="69"/>
      <c r="L14" s="58"/>
      <c r="M14" s="58"/>
      <c r="N14" s="58"/>
      <c r="O14" s="58"/>
      <c r="P14" s="58"/>
      <c r="Q14" s="58"/>
    </row>
    <row customHeight="1" ht="20.25">
      <c r="A15" s="60" t="s">
        <v>29</v>
      </c>
      <c r="B15" s="60"/>
      <c r="C15" s="60"/>
      <c r="D15" s="63"/>
      <c r="E15" s="63"/>
      <c r="F15" s="58">
        <v>3.2</v>
      </c>
      <c r="G15" s="58">
        <v>3.2</v>
      </c>
      <c r="H15" s="58">
        <v>3.2</v>
      </c>
      <c r="I15" s="58"/>
      <c r="J15" s="58"/>
      <c r="K15" s="58"/>
      <c r="L15" s="58"/>
      <c r="M15" s="58"/>
      <c r="N15" s="58"/>
      <c r="O15" s="58"/>
      <c r="P15" s="58"/>
      <c r="Q15" s="58"/>
    </row>
  </sheetData>
  <mergeCells count="17">
    <mergeCell ref="A1:M1"/>
    <mergeCell ref="G5:G6"/>
    <mergeCell ref="I5:I6"/>
    <mergeCell ref="J5:J6"/>
    <mergeCell ref="K5:K6"/>
    <mergeCell ref="A3:M3"/>
    <mergeCell ref="A4:A6"/>
    <mergeCell ref="B4:B6"/>
    <mergeCell ref="C4:C6"/>
    <mergeCell ref="D4:D6"/>
    <mergeCell ref="E4:E6"/>
    <mergeCell ref="F4:F6"/>
    <mergeCell ref="H5:H6"/>
    <mergeCell ref="L5:Q5"/>
    <mergeCell ref="G4:Q4"/>
    <mergeCell ref="A15:E15"/>
    <mergeCell ref="A2:Q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D0C271-6E8D-5184-9A21-460433E6D8A1}" mc:Ignorable="x14ac xr xr2 xr3">
  <sheetPr>
    <outlinePr summaryRight="0"/>
  </sheetPr>
  <dimension ref="A1:Q10"/>
  <sheetViews>
    <sheetView topLeftCell="A1" showZeros="0" workbookViewId="0" tabSelected="1"/>
  </sheetViews>
  <sheetFormatPr defaultColWidth="8.8515625" customHeight="1" defaultRowHeight="15"/>
  <cols>
    <col min="1" max="1" width="35.1328125" customWidth="1"/>
    <col min="2" max="2" width="28.28125" customWidth="1"/>
    <col min="3" max="6" width="28.4140625" customWidth="1"/>
    <col min="7" max="7" width="16.28125" customWidth="1"/>
    <col min="8" max="12" width="16.4140625" customWidth="1"/>
    <col min="13" max="17" width="16.28125" customWidth="1"/>
  </cols>
  <sheetData>
    <row customHeight="1" ht="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 t="s">
        <v>321</v>
      </c>
    </row>
    <row customHeight="1" ht="45">
      <c r="A2" s="54" t="s">
        <v>322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customHeight="1" ht="20.25">
      <c r="A3" s="55">
        <f>"单位名称："&amp;"通海县交通运输局"</f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/>
      <c r="M3" s="53"/>
      <c r="N3" s="53"/>
      <c r="O3" s="53"/>
      <c r="P3" s="53"/>
      <c r="Q3" s="53" t="s">
        <v>26</v>
      </c>
    </row>
    <row customHeight="1" ht="27.16666030883789">
      <c r="A4" s="56" t="s">
        <v>304</v>
      </c>
      <c r="B4" s="56" t="s">
        <v>323</v>
      </c>
      <c r="C4" s="56" t="s">
        <v>324</v>
      </c>
      <c r="D4" s="56" t="s">
        <v>325</v>
      </c>
      <c r="E4" s="56" t="s">
        <v>326</v>
      </c>
      <c r="F4" s="56" t="s">
        <v>327</v>
      </c>
      <c r="G4" s="56" t="s">
        <v>144</v>
      </c>
      <c r="H4" s="56"/>
      <c r="I4" s="56"/>
      <c r="J4" s="56"/>
      <c r="K4" s="56"/>
      <c r="L4" s="56"/>
      <c r="M4" s="56"/>
      <c r="N4" s="56"/>
      <c r="O4" s="56"/>
      <c r="P4" s="56"/>
      <c r="Q4" s="56"/>
    </row>
    <row customHeight="1" ht="23.41666030883789">
      <c r="A5" s="56" t="s">
        <v>310</v>
      </c>
      <c r="B5" s="56"/>
      <c r="C5" s="56" t="s">
        <v>324</v>
      </c>
      <c r="D5" s="56" t="s">
        <v>325</v>
      </c>
      <c r="E5" s="56" t="s">
        <v>326</v>
      </c>
      <c r="F5" s="56" t="s">
        <v>328</v>
      </c>
      <c r="G5" s="56" t="s">
        <v>29</v>
      </c>
      <c r="H5" s="56" t="s">
        <v>32</v>
      </c>
      <c r="I5" s="56" t="s">
        <v>311</v>
      </c>
      <c r="J5" s="56" t="s">
        <v>312</v>
      </c>
      <c r="K5" s="56" t="s">
        <v>35</v>
      </c>
      <c r="L5" s="56" t="s">
        <v>36</v>
      </c>
      <c r="M5" s="56"/>
      <c r="N5" s="56"/>
      <c r="O5" s="56"/>
      <c r="P5" s="56"/>
      <c r="Q5" s="56"/>
    </row>
    <row customHeight="1" ht="28.66666030883789">
      <c r="A6" s="56"/>
      <c r="B6" s="56"/>
      <c r="C6" s="56"/>
      <c r="D6" s="56"/>
      <c r="E6" s="56"/>
      <c r="F6" s="56"/>
      <c r="G6" s="56"/>
      <c r="H6" s="56" t="s">
        <v>31</v>
      </c>
      <c r="I6" s="56"/>
      <c r="J6" s="56"/>
      <c r="K6" s="56"/>
      <c r="L6" s="56" t="s">
        <v>31</v>
      </c>
      <c r="M6" s="56" t="s">
        <v>37</v>
      </c>
      <c r="N6" s="56" t="s">
        <v>38</v>
      </c>
      <c r="O6" s="70" t="s">
        <v>39</v>
      </c>
      <c r="P6" s="70" t="s">
        <v>40</v>
      </c>
      <c r="Q6" s="70" t="s">
        <v>41</v>
      </c>
    </row>
    <row customHeight="1" ht="20.25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</row>
    <row customHeight="1" ht="20.25">
      <c r="A8" s="2"/>
      <c r="B8" s="2"/>
      <c r="C8" s="2"/>
      <c r="D8" s="60"/>
      <c r="E8" s="60"/>
      <c r="F8" s="5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customHeight="1" ht="20.25">
      <c r="A9" s="2"/>
      <c r="B9" s="2"/>
      <c r="C9" s="2"/>
      <c r="D9" s="2"/>
      <c r="E9" s="2"/>
      <c r="F9" s="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customHeight="1" ht="20.25">
      <c r="A10" s="60" t="s">
        <v>29</v>
      </c>
      <c r="B10" s="60"/>
      <c r="C10" s="60"/>
      <c r="D10" s="60"/>
      <c r="E10" s="60"/>
      <c r="F10" s="6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</sheetData>
  <mergeCells count="17">
    <mergeCell ref="A1:L1"/>
    <mergeCell ref="G5:G6"/>
    <mergeCell ref="I5:I6"/>
    <mergeCell ref="J5:J6"/>
    <mergeCell ref="K5:K6"/>
    <mergeCell ref="A3:K3"/>
    <mergeCell ref="A4:A6"/>
    <mergeCell ref="C4:C6"/>
    <mergeCell ref="D4:D6"/>
    <mergeCell ref="E4:E6"/>
    <mergeCell ref="F4:F6"/>
    <mergeCell ref="H5:H6"/>
    <mergeCell ref="L5:Q5"/>
    <mergeCell ref="G4:Q4"/>
    <mergeCell ref="B4:B6"/>
    <mergeCell ref="A2:Q2"/>
    <mergeCell ref="A10:F10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8CAEC8D-3298-EA89-E20B-8DACD5F6F62B}" mc:Ignorable="x14ac xr xr2 xr3">
  <sheetPr>
    <outlinePr summaryRight="0"/>
  </sheetPr>
  <dimension ref="A1:N8"/>
  <sheetViews>
    <sheetView topLeftCell="A1" showZeros="0" workbookViewId="0" tabSelected="1"/>
  </sheetViews>
  <sheetFormatPr defaultColWidth="8.8515625" customHeight="1" defaultRowHeight="15"/>
  <cols>
    <col min="1" max="1" width="37.140625" customWidth="1"/>
    <col min="2" max="14" width="17.140625" customWidth="1"/>
  </cols>
  <sheetData>
    <row customHeight="1" ht="24.16666030883789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3" t="s">
        <v>329</v>
      </c>
    </row>
    <row customHeight="1" ht="45.16666030883789">
      <c r="A2" s="71" t="s">
        <v>330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customHeight="1" ht="18.75">
      <c r="A3" s="55">
        <f>"单位名称："&amp;"通海县交通运输局"</f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3" t="s">
        <v>26</v>
      </c>
    </row>
    <row customHeight="1" ht="22.5">
      <c r="A4" s="72" t="s">
        <v>331</v>
      </c>
      <c r="B4" s="72" t="s">
        <v>144</v>
      </c>
      <c r="C4" s="72"/>
      <c r="D4" s="72"/>
      <c r="E4" s="72" t="s">
        <v>332</v>
      </c>
      <c r="F4" s="72"/>
      <c r="G4" s="72"/>
      <c r="H4" s="72"/>
      <c r="I4" s="72"/>
      <c r="J4" s="72"/>
      <c r="K4" s="72"/>
      <c r="L4" s="72"/>
      <c r="M4" s="72"/>
      <c r="N4" s="72"/>
    </row>
    <row customHeight="1" ht="22.5">
      <c r="A5" s="72"/>
      <c r="B5" s="72" t="s">
        <v>29</v>
      </c>
      <c r="C5" s="72" t="s">
        <v>32</v>
      </c>
      <c r="D5" s="72" t="s">
        <v>311</v>
      </c>
      <c r="E5" s="72" t="s">
        <v>333</v>
      </c>
      <c r="F5" s="72" t="s">
        <v>334</v>
      </c>
      <c r="G5" s="72" t="s">
        <v>335</v>
      </c>
      <c r="H5" s="72" t="s">
        <v>336</v>
      </c>
      <c r="I5" s="72" t="s">
        <v>337</v>
      </c>
      <c r="J5" s="72" t="s">
        <v>338</v>
      </c>
      <c r="K5" s="72" t="s">
        <v>339</v>
      </c>
      <c r="L5" s="72" t="s">
        <v>340</v>
      </c>
      <c r="M5" s="72" t="s">
        <v>341</v>
      </c>
      <c r="N5" s="72" t="s">
        <v>342</v>
      </c>
    </row>
    <row customHeight="1" ht="18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customHeight="1" ht="18.75">
      <c r="A8" s="60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mergeCells count="5">
    <mergeCell ref="A2:N2"/>
    <mergeCell ref="A3:C3"/>
    <mergeCell ref="B4:D4"/>
    <mergeCell ref="E4:N4"/>
    <mergeCell ref="A4:A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8EBEAE6-29D3-AE73-7862-0CD8B0148057}" mc:Ignorable="x14ac xr xr2 xr3">
  <sheetPr>
    <outlinePr summaryRight="0"/>
  </sheetPr>
  <dimension ref="A1:J7"/>
  <sheetViews>
    <sheetView topLeftCell="A1" showZeros="0" workbookViewId="0" tabSelected="1"/>
  </sheetViews>
  <sheetFormatPr defaultColWidth="8.8515625" customHeight="1" defaultRowHeight="15"/>
  <cols>
    <col min="1" max="10" width="28.57421875" customWidth="1"/>
  </cols>
  <sheetData>
    <row customHeight="1" ht="18.75">
      <c r="A1" s="55"/>
      <c r="B1" s="55"/>
      <c r="C1" s="55"/>
      <c r="D1" s="55"/>
      <c r="E1" s="55"/>
      <c r="F1" s="55"/>
      <c r="G1" s="55"/>
      <c r="H1" s="55"/>
      <c r="I1" s="55"/>
      <c r="J1" s="53" t="s">
        <v>343</v>
      </c>
    </row>
    <row customHeight="1" ht="52.04999542236328">
      <c r="A2" s="71" t="s">
        <v>344</v>
      </c>
      <c r="B2" s="73"/>
      <c r="C2" s="73"/>
      <c r="D2" s="73"/>
      <c r="E2" s="73"/>
      <c r="F2" s="73"/>
      <c r="G2" s="73"/>
      <c r="H2" s="73"/>
      <c r="I2" s="73"/>
      <c r="J2" s="73"/>
    </row>
    <row customHeight="1" ht="21.29999542236328">
      <c r="A3" s="55">
        <f>"单位名称："&amp;"通海县交通运输局"</f>
      </c>
      <c r="B3" s="55"/>
      <c r="C3" s="55"/>
      <c r="D3" s="74"/>
      <c r="E3" s="74"/>
      <c r="F3" s="74"/>
      <c r="G3" s="74"/>
      <c r="H3" s="74"/>
      <c r="I3" s="74"/>
      <c r="J3" s="74"/>
    </row>
    <row customHeight="1" ht="27.16666030883789">
      <c r="A4" s="66" t="s">
        <v>238</v>
      </c>
      <c r="B4" s="66" t="s">
        <v>239</v>
      </c>
      <c r="C4" s="66" t="s">
        <v>240</v>
      </c>
      <c r="D4" s="66" t="s">
        <v>241</v>
      </c>
      <c r="E4" s="66" t="s">
        <v>242</v>
      </c>
      <c r="F4" s="66" t="s">
        <v>243</v>
      </c>
      <c r="G4" s="66" t="s">
        <v>244</v>
      </c>
      <c r="H4" s="66" t="s">
        <v>245</v>
      </c>
      <c r="I4" s="66" t="s">
        <v>246</v>
      </c>
      <c r="J4" s="66" t="s">
        <v>247</v>
      </c>
    </row>
    <row customHeight="1" ht="18.75">
      <c r="A5" s="66" t="s">
        <v>42</v>
      </c>
      <c r="B5" s="66" t="s">
        <v>43</v>
      </c>
      <c r="C5" s="66" t="s">
        <v>44</v>
      </c>
      <c r="D5" s="66" t="s">
        <v>45</v>
      </c>
      <c r="E5" s="66" t="s">
        <v>46</v>
      </c>
      <c r="F5" s="66" t="s">
        <v>47</v>
      </c>
      <c r="G5" s="66" t="s">
        <v>48</v>
      </c>
      <c r="H5" s="66" t="s">
        <v>49</v>
      </c>
      <c r="I5" s="66" t="s">
        <v>50</v>
      </c>
      <c r="J5" s="66" t="s">
        <v>65</v>
      </c>
    </row>
    <row customHeight="1" ht="18.75">
      <c r="A6" s="2"/>
      <c r="B6" s="2"/>
      <c r="C6" s="2"/>
      <c r="D6" s="2"/>
      <c r="E6" s="2"/>
      <c r="F6" s="2"/>
      <c r="G6" s="2"/>
      <c r="H6" s="2"/>
      <c r="I6" s="2"/>
      <c r="J6" s="2"/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</row>
  </sheetData>
  <mergeCells count="2">
    <mergeCell ref="A2:J2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47EE221-3249-98E6-E3E2-DA3C6E77AEAE}" mc:Ignorable="x14ac xr xr2 xr3">
  <sheetPr>
    <outlinePr summaryRight="0"/>
  </sheetPr>
  <dimension ref="A1:H7"/>
  <sheetViews>
    <sheetView topLeftCell="A1" showZeros="0" workbookViewId="0" tabSelected="1"/>
  </sheetViews>
  <sheetFormatPr defaultColWidth="8.8515625" customHeight="1" defaultRowHeight="15"/>
  <cols>
    <col min="1" max="8" width="28.57421875" customWidth="1"/>
  </cols>
  <sheetData>
    <row customHeight="1" ht="18.75">
      <c r="A1" s="55"/>
      <c r="B1" s="55"/>
      <c r="C1" s="55"/>
      <c r="D1" s="55"/>
      <c r="E1" s="55"/>
      <c r="F1" s="55"/>
      <c r="G1" s="55"/>
      <c r="H1" s="53" t="s">
        <v>345</v>
      </c>
    </row>
    <row customHeight="1" ht="41.41666030883789">
      <c r="A2" s="75" t="s">
        <v>346</v>
      </c>
      <c r="B2" s="75"/>
      <c r="C2" s="75"/>
      <c r="D2" s="75"/>
      <c r="E2" s="75"/>
      <c r="F2" s="75"/>
      <c r="G2" s="75"/>
      <c r="H2" s="75"/>
    </row>
    <row customHeight="1" ht="18.75">
      <c r="A3" s="55">
        <f>"单位名称："&amp;"通海县交通运输局"</f>
      </c>
      <c r="B3" s="55"/>
      <c r="C3" s="55"/>
      <c r="D3" s="55"/>
      <c r="E3" s="55"/>
      <c r="F3" s="55"/>
      <c r="G3" s="55"/>
      <c r="H3" s="55"/>
    </row>
    <row customHeight="1" ht="18.75">
      <c r="A4" s="66" t="s">
        <v>300</v>
      </c>
      <c r="B4" s="66" t="s">
        <v>347</v>
      </c>
      <c r="C4" s="66" t="s">
        <v>348</v>
      </c>
      <c r="D4" s="66" t="s">
        <v>349</v>
      </c>
      <c r="E4" s="66" t="s">
        <v>307</v>
      </c>
      <c r="F4" s="66" t="s">
        <v>350</v>
      </c>
      <c r="G4" s="66"/>
      <c r="H4" s="66"/>
    </row>
    <row customHeight="1" ht="18.75">
      <c r="A5" s="66"/>
      <c r="B5" s="66"/>
      <c r="C5" s="66"/>
      <c r="D5" s="66"/>
      <c r="E5" s="66"/>
      <c r="F5" s="66" t="s">
        <v>308</v>
      </c>
      <c r="G5" s="66" t="s">
        <v>351</v>
      </c>
      <c r="H5" s="66" t="s">
        <v>352</v>
      </c>
    </row>
    <row customHeight="1" ht="18.75">
      <c r="A6" s="66" t="s">
        <v>42</v>
      </c>
      <c r="B6" s="66" t="s">
        <v>43</v>
      </c>
      <c r="C6" s="66" t="s">
        <v>44</v>
      </c>
      <c r="D6" s="66" t="s">
        <v>45</v>
      </c>
      <c r="E6" s="66" t="s">
        <v>46</v>
      </c>
      <c r="F6" s="66" t="s">
        <v>47</v>
      </c>
      <c r="G6" s="66" t="s">
        <v>48</v>
      </c>
      <c r="H6" s="66" t="s">
        <v>49</v>
      </c>
    </row>
    <row customHeight="1" ht="18.75">
      <c r="A7" s="2"/>
      <c r="B7" s="2"/>
      <c r="C7" s="2"/>
      <c r="D7" s="2"/>
      <c r="E7" s="60"/>
      <c r="F7" s="60"/>
      <c r="G7" s="1"/>
      <c r="H7" s="1"/>
    </row>
  </sheetData>
  <mergeCells count="8">
    <mergeCell ref="A3:C3"/>
    <mergeCell ref="A2:H2"/>
    <mergeCell ref="A4:A5"/>
    <mergeCell ref="B4:B5"/>
    <mergeCell ref="C4:C5"/>
    <mergeCell ref="D4:D5"/>
    <mergeCell ref="E4:E5"/>
    <mergeCell ref="F4:H4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776DE7E-485C-B2F6-5E03-3CC19A468552}" mc:Ignorable="x14ac xr xr2 xr3">
  <sheetPr>
    <outlinePr summaryRight="0"/>
  </sheetPr>
  <dimension ref="A1:K10"/>
  <sheetViews>
    <sheetView topLeftCell="A1" showZeros="0" workbookViewId="0" tabSelected="1"/>
  </sheetViews>
  <sheetFormatPr defaultColWidth="8.8515625" customHeight="1" defaultRowHeight="15"/>
  <cols>
    <col min="1" max="1" width="21.421875" customWidth="1"/>
    <col min="2" max="3" width="35.7109375" customWidth="1"/>
    <col min="4" max="4" width="17.140625" customWidth="1"/>
    <col min="5" max="5" width="28.57421875" customWidth="1"/>
    <col min="6" max="6" width="17.140625" customWidth="1"/>
    <col min="7" max="7" width="28.57421875" customWidth="1"/>
    <col min="8" max="11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20"/>
      <c r="I1" s="20"/>
      <c r="J1" s="20"/>
      <c r="K1" s="20" t="s">
        <v>353</v>
      </c>
    </row>
    <row customHeight="1" ht="45">
      <c r="A2" s="10" t="s">
        <v>354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customHeight="1" ht="18.75">
      <c r="A3" s="11">
        <f>"单位名称："&amp;"通海县交通运输局"</f>
      </c>
      <c r="B3" s="11"/>
      <c r="C3" s="11"/>
      <c r="D3" s="11"/>
      <c r="E3" s="11"/>
      <c r="F3" s="11"/>
      <c r="G3" s="11"/>
      <c r="H3" s="9"/>
      <c r="I3" s="9"/>
      <c r="J3" s="9"/>
      <c r="K3" s="9" t="s">
        <v>26</v>
      </c>
    </row>
    <row customHeight="1" ht="18.75">
      <c r="A4" s="22" t="s">
        <v>223</v>
      </c>
      <c r="B4" s="22" t="s">
        <v>139</v>
      </c>
      <c r="C4" s="22" t="s">
        <v>137</v>
      </c>
      <c r="D4" s="22" t="s">
        <v>140</v>
      </c>
      <c r="E4" s="22" t="s">
        <v>141</v>
      </c>
      <c r="F4" s="22" t="s">
        <v>355</v>
      </c>
      <c r="G4" s="22" t="s">
        <v>356</v>
      </c>
      <c r="H4" s="22" t="s">
        <v>29</v>
      </c>
      <c r="I4" s="22" t="s">
        <v>357</v>
      </c>
      <c r="J4" s="22"/>
      <c r="K4" s="22"/>
    </row>
    <row customHeight="1" ht="18.75">
      <c r="A5" s="22"/>
      <c r="B5" s="22"/>
      <c r="C5" s="22"/>
      <c r="D5" s="22"/>
      <c r="E5" s="22"/>
      <c r="F5" s="22"/>
      <c r="G5" s="22"/>
      <c r="H5" s="22"/>
      <c r="I5" s="22" t="s">
        <v>32</v>
      </c>
      <c r="J5" s="22" t="s">
        <v>33</v>
      </c>
      <c r="K5" s="22" t="s">
        <v>34</v>
      </c>
    </row>
    <row customHeight="1" ht="22.66666030883789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customHeight="1" ht="18.75">
      <c r="A7" s="29" t="s">
        <v>42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</row>
    <row customHeight="1" ht="20.25">
      <c r="A8" s="14"/>
      <c r="B8" s="30"/>
      <c r="C8" s="14"/>
      <c r="D8" s="14"/>
      <c r="E8" s="14"/>
      <c r="F8" s="14"/>
      <c r="G8" s="14"/>
      <c r="H8" s="1"/>
      <c r="I8" s="1"/>
      <c r="J8" s="1"/>
      <c r="K8" s="1"/>
    </row>
    <row customHeight="1" ht="20.25">
      <c r="A9" s="14"/>
      <c r="B9" s="30"/>
      <c r="C9" s="14"/>
      <c r="D9" s="14"/>
      <c r="E9" s="14"/>
      <c r="F9" s="14"/>
      <c r="G9" s="14"/>
      <c r="H9" s="1"/>
      <c r="I9" s="1"/>
      <c r="J9" s="1"/>
      <c r="K9" s="1"/>
    </row>
    <row customHeight="1" ht="20.25">
      <c r="A10" s="76" t="s">
        <v>29</v>
      </c>
      <c r="B10" s="76"/>
      <c r="C10" s="76"/>
      <c r="D10" s="76"/>
      <c r="E10" s="76"/>
      <c r="F10" s="76"/>
      <c r="G10" s="76"/>
      <c r="H10" s="1"/>
      <c r="I10" s="1"/>
      <c r="J10" s="1"/>
      <c r="K10" s="1"/>
    </row>
  </sheetData>
  <mergeCells count="15">
    <mergeCell ref="A3:G3"/>
    <mergeCell ref="I5:I6"/>
    <mergeCell ref="J5:J6"/>
    <mergeCell ref="K5:K6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A2:K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C40E0F-0B45-67C4-C0E7-53EA21849C7C}" mc:Ignorable="x14ac xr xr2 xr3">
  <sheetPr>
    <outlinePr summaryRight="0"/>
  </sheetPr>
  <dimension ref="A1:G11"/>
  <sheetViews>
    <sheetView topLeftCell="A1" showZeros="0" workbookViewId="0" tabSelected="1"/>
  </sheetViews>
  <sheetFormatPr defaultColWidth="8.8515625" customHeight="1" defaultRowHeight="15"/>
  <cols>
    <col min="1" max="1" width="35.7109375" customWidth="1"/>
    <col min="2" max="2" width="21.421875" customWidth="1"/>
    <col min="3" max="3" width="35.7109375" customWidth="1"/>
    <col min="4" max="4" width="21.421875" customWidth="1"/>
    <col min="5" max="7" width="17.140625" customWidth="1"/>
  </cols>
  <sheetData>
    <row customHeight="1" ht="18.75">
      <c r="A1" s="8"/>
      <c r="B1" s="8"/>
      <c r="C1" s="8"/>
      <c r="D1" s="8"/>
      <c r="E1" s="20"/>
      <c r="F1" s="20"/>
      <c r="G1" s="20" t="s">
        <v>358</v>
      </c>
    </row>
    <row customHeight="1" ht="45">
      <c r="A2" s="10" t="s">
        <v>359</v>
      </c>
      <c r="B2" s="10"/>
      <c r="C2" s="10"/>
      <c r="D2" s="10"/>
      <c r="E2" s="10"/>
      <c r="F2" s="10"/>
      <c r="G2" s="10"/>
    </row>
    <row customHeight="1" ht="24.16666030883789">
      <c r="A3" s="11">
        <f>"单位名称："&amp;"通海县交通运输局"</f>
      </c>
      <c r="B3" s="11"/>
      <c r="C3" s="11"/>
      <c r="D3" s="11"/>
      <c r="E3" s="9"/>
      <c r="F3" s="9"/>
      <c r="G3" s="9" t="s">
        <v>26</v>
      </c>
    </row>
    <row customHeight="1" ht="18.75">
      <c r="A4" s="77" t="s">
        <v>137</v>
      </c>
      <c r="B4" s="77" t="s">
        <v>223</v>
      </c>
      <c r="C4" s="77" t="s">
        <v>139</v>
      </c>
      <c r="D4" s="77" t="s">
        <v>360</v>
      </c>
      <c r="E4" s="77" t="s">
        <v>32</v>
      </c>
      <c r="F4" s="77"/>
      <c r="G4" s="77"/>
    </row>
    <row customHeight="1" ht="18.75">
      <c r="A5" s="77"/>
      <c r="B5" s="77"/>
      <c r="C5" s="77"/>
      <c r="D5" s="77"/>
      <c r="E5" s="77">
        <v>2025</v>
      </c>
      <c r="F5" s="77">
        <v>2026</v>
      </c>
      <c r="G5" s="77">
        <v>2027</v>
      </c>
    </row>
    <row customHeight="1" ht="22.66666030883789">
      <c r="A6" s="77"/>
      <c r="B6" s="77"/>
      <c r="C6" s="77"/>
      <c r="D6" s="77"/>
      <c r="E6" s="77"/>
      <c r="F6" s="77"/>
      <c r="G6" s="77"/>
    </row>
    <row customHeight="1" ht="18.75">
      <c r="A7" s="13" t="s">
        <v>42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customHeight="1" ht="20.25">
      <c r="A8" s="49" t="s">
        <v>52</v>
      </c>
      <c r="B8" s="49" t="s">
        <v>227</v>
      </c>
      <c r="C8" s="50" t="s">
        <v>226</v>
      </c>
      <c r="D8" s="49" t="s">
        <v>361</v>
      </c>
      <c r="E8" s="52"/>
      <c r="F8" s="52"/>
      <c r="G8" s="52"/>
    </row>
    <row customHeight="1" ht="20.25">
      <c r="A9" s="49" t="s">
        <v>52</v>
      </c>
      <c r="B9" s="49" t="s">
        <v>227</v>
      </c>
      <c r="C9" s="50" t="s">
        <v>231</v>
      </c>
      <c r="D9" s="49" t="s">
        <v>361</v>
      </c>
      <c r="E9" s="52"/>
      <c r="F9" s="52"/>
      <c r="G9" s="52"/>
    </row>
    <row customHeight="1" ht="20.25">
      <c r="A10" s="49" t="s">
        <v>52</v>
      </c>
      <c r="B10" s="49" t="s">
        <v>234</v>
      </c>
      <c r="C10" s="50" t="s">
        <v>233</v>
      </c>
      <c r="D10" s="49" t="s">
        <v>361</v>
      </c>
      <c r="E10" s="52">
        <v>1.1472</v>
      </c>
      <c r="F10" s="52"/>
      <c r="G10" s="52"/>
    </row>
    <row customHeight="1" ht="20.25">
      <c r="A11" s="51" t="s">
        <v>29</v>
      </c>
      <c r="B11" s="51"/>
      <c r="C11" s="51"/>
      <c r="D11" s="51"/>
      <c r="E11" s="52">
        <v>1.1472</v>
      </c>
      <c r="F11" s="52"/>
      <c r="G11" s="52"/>
    </row>
  </sheetData>
  <mergeCells count="11">
    <mergeCell ref="A3:D3"/>
    <mergeCell ref="E5:E6"/>
    <mergeCell ref="F5:F6"/>
    <mergeCell ref="G5:G6"/>
    <mergeCell ref="E4:G4"/>
    <mergeCell ref="A11:D11"/>
    <mergeCell ref="A4:A6"/>
    <mergeCell ref="B4:B6"/>
    <mergeCell ref="C4:C6"/>
    <mergeCell ref="D4:D6"/>
    <mergeCell ref="A2:G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C04665A-AA65-DDFD-D4B3-94BF27FFB83E}" mc:Ignorable="x14ac xr xr2 xr3">
  <sheetPr>
    <outlinePr summaryRight="0"/>
  </sheetPr>
  <dimension ref="A1:T9"/>
  <sheetViews>
    <sheetView topLeftCell="A1" showZeros="0" workbookViewId="0" tabSelected="1"/>
  </sheetViews>
  <sheetFormatPr defaultColWidth="8.8515625" customHeight="1" defaultRowHeight="15"/>
  <cols>
    <col min="1" max="1" width="25.2734375" customWidth="1"/>
    <col min="2" max="2" width="29.98046875" customWidth="1"/>
    <col min="3" max="20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 t="s">
        <v>24</v>
      </c>
    </row>
    <row customHeight="1" ht="37.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customHeight="1" ht="18.75">
      <c r="A3" s="11">
        <f>"单位名称："&amp;"通海县交通运输局"</f>
      </c>
      <c r="B3" s="11"/>
      <c r="C3" s="11"/>
      <c r="D3" s="11"/>
      <c r="E3" s="21"/>
      <c r="F3" s="21"/>
      <c r="G3" s="21"/>
      <c r="H3" s="2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 t="s">
        <v>26</v>
      </c>
    </row>
    <row customHeight="1" ht="18.75">
      <c r="A4" s="22" t="s">
        <v>27</v>
      </c>
      <c r="B4" s="23" t="s">
        <v>28</v>
      </c>
      <c r="C4" s="23" t="s">
        <v>29</v>
      </c>
      <c r="D4" s="23" t="s">
        <v>30</v>
      </c>
      <c r="E4" s="23"/>
      <c r="F4" s="23"/>
      <c r="G4" s="23"/>
      <c r="H4" s="23"/>
      <c r="I4" s="23"/>
      <c r="J4" s="24"/>
      <c r="K4" s="24"/>
      <c r="L4" s="24"/>
      <c r="M4" s="24"/>
      <c r="N4" s="24"/>
      <c r="O4" s="23" t="s">
        <v>20</v>
      </c>
      <c r="P4" s="23"/>
      <c r="Q4" s="23"/>
      <c r="R4" s="23"/>
      <c r="S4" s="23"/>
      <c r="T4" s="23"/>
    </row>
    <row customHeight="1" ht="18.75">
      <c r="A5" s="22"/>
      <c r="B5" s="23"/>
      <c r="C5" s="23"/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6" t="s">
        <v>36</v>
      </c>
      <c r="J5" s="27"/>
      <c r="K5" s="27"/>
      <c r="L5" s="27"/>
      <c r="M5" s="27"/>
      <c r="N5" s="27"/>
      <c r="O5" s="26" t="s">
        <v>31</v>
      </c>
      <c r="P5" s="26" t="s">
        <v>32</v>
      </c>
      <c r="Q5" s="26" t="s">
        <v>33</v>
      </c>
      <c r="R5" s="26" t="s">
        <v>34</v>
      </c>
      <c r="S5" s="26" t="s">
        <v>35</v>
      </c>
      <c r="T5" s="26" t="s">
        <v>36</v>
      </c>
    </row>
    <row customHeight="1" ht="18.75">
      <c r="A6" s="22"/>
      <c r="B6" s="23"/>
      <c r="C6" s="23"/>
      <c r="D6" s="25"/>
      <c r="E6" s="25"/>
      <c r="F6" s="25"/>
      <c r="G6" s="25"/>
      <c r="H6" s="25"/>
      <c r="I6" s="26" t="s">
        <v>31</v>
      </c>
      <c r="J6" s="26" t="s">
        <v>37</v>
      </c>
      <c r="K6" s="26" t="s">
        <v>38</v>
      </c>
      <c r="L6" s="26" t="s">
        <v>39</v>
      </c>
      <c r="M6" s="26" t="s">
        <v>40</v>
      </c>
      <c r="N6" s="26" t="s">
        <v>41</v>
      </c>
      <c r="O6" s="26"/>
      <c r="P6" s="26"/>
      <c r="Q6" s="26"/>
      <c r="R6" s="26"/>
      <c r="S6" s="26"/>
      <c r="T6" s="26"/>
    </row>
    <row customHeight="1" ht="18.75">
      <c r="A7" s="28" t="s">
        <v>42</v>
      </c>
      <c r="B7" s="29" t="s">
        <v>43</v>
      </c>
      <c r="C7" s="29" t="s">
        <v>44</v>
      </c>
      <c r="D7" s="29" t="s">
        <v>45</v>
      </c>
      <c r="E7" s="28" t="s">
        <v>46</v>
      </c>
      <c r="F7" s="29" t="s">
        <v>47</v>
      </c>
      <c r="G7" s="29" t="s">
        <v>48</v>
      </c>
      <c r="H7" s="28" t="s">
        <v>49</v>
      </c>
      <c r="I7" s="29" t="s">
        <v>50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</row>
    <row customHeight="1" ht="20.25">
      <c r="A8" s="30" t="s">
        <v>51</v>
      </c>
      <c r="B8" s="30" t="s">
        <v>52</v>
      </c>
      <c r="C8" s="1">
        <v>1062.155428</v>
      </c>
      <c r="D8" s="1">
        <v>570.332846</v>
      </c>
      <c r="E8" s="1">
        <v>270.332846</v>
      </c>
      <c r="F8" s="1">
        <v>300</v>
      </c>
      <c r="G8" s="1"/>
      <c r="H8" s="1"/>
      <c r="I8" s="1">
        <v>491.822582</v>
      </c>
      <c r="J8" s="1"/>
      <c r="K8" s="1"/>
      <c r="L8" s="1"/>
      <c r="M8" s="1"/>
      <c r="N8" s="1">
        <v>491.822582</v>
      </c>
      <c r="O8" s="1"/>
      <c r="P8" s="1"/>
      <c r="Q8" s="1"/>
      <c r="R8" s="1"/>
      <c r="S8" s="1"/>
      <c r="T8" s="1"/>
    </row>
    <row customHeight="1" ht="20.25">
      <c r="A9" s="31" t="s">
        <v>29</v>
      </c>
      <c r="B9" s="31"/>
      <c r="C9" s="1">
        <v>1062.155428</v>
      </c>
      <c r="D9" s="1">
        <v>570.332846</v>
      </c>
      <c r="E9" s="1">
        <v>270.332846</v>
      </c>
      <c r="F9" s="1">
        <v>300</v>
      </c>
      <c r="G9" s="1"/>
      <c r="H9" s="1"/>
      <c r="I9" s="1">
        <v>491.822582</v>
      </c>
      <c r="J9" s="1"/>
      <c r="K9" s="1"/>
      <c r="L9" s="1"/>
      <c r="M9" s="1"/>
      <c r="N9" s="1">
        <v>491.822582</v>
      </c>
      <c r="O9" s="1"/>
      <c r="P9" s="1"/>
      <c r="Q9" s="1"/>
      <c r="R9" s="1"/>
      <c r="S9" s="1"/>
      <c r="T9" s="1"/>
    </row>
  </sheetData>
  <mergeCells count="20">
    <mergeCell ref="A3:D3"/>
    <mergeCell ref="A4:A6"/>
    <mergeCell ref="B4:B6"/>
    <mergeCell ref="C4:C6"/>
    <mergeCell ref="D5:D6"/>
    <mergeCell ref="E5:E6"/>
    <mergeCell ref="F5:F6"/>
    <mergeCell ref="G5:G6"/>
    <mergeCell ref="H5:H6"/>
    <mergeCell ref="A9:B9"/>
    <mergeCell ref="I5:N5"/>
    <mergeCell ref="D4:N4"/>
    <mergeCell ref="O4:T4"/>
    <mergeCell ref="O5:O6"/>
    <mergeCell ref="P5:P6"/>
    <mergeCell ref="Q5:Q6"/>
    <mergeCell ref="R5:R6"/>
    <mergeCell ref="S5:S6"/>
    <mergeCell ref="T5:T6"/>
    <mergeCell ref="A2:T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3FDE3E5-7DD8-9901-B0A2-29442D4247C9}" mc:Ignorable="x14ac xr xr2 xr3">
  <sheetPr>
    <outlinePr summaryRight="0"/>
  </sheetPr>
  <dimension ref="A1:O28"/>
  <sheetViews>
    <sheetView topLeftCell="A1" showZeros="0" workbookViewId="0" tabSelected="1"/>
  </sheetViews>
  <sheetFormatPr defaultColWidth="8.8515625" customHeight="1" defaultRowHeight="15"/>
  <cols>
    <col min="1" max="1" width="21.55078125" customWidth="1"/>
    <col min="2" max="2" width="28.57421875" customWidth="1"/>
    <col min="3" max="15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20"/>
      <c r="K1" s="20"/>
      <c r="L1" s="20"/>
      <c r="M1" s="20"/>
      <c r="N1" s="20"/>
      <c r="O1" s="20" t="s">
        <v>53</v>
      </c>
    </row>
    <row customHeight="1" ht="37.5">
      <c r="A2" s="10" t="s">
        <v>54</v>
      </c>
      <c r="B2" s="10"/>
      <c r="C2" s="10"/>
      <c r="D2" s="10"/>
      <c r="E2" s="10"/>
      <c r="F2" s="10"/>
      <c r="G2" s="10"/>
      <c r="H2" s="10"/>
      <c r="I2" s="10"/>
      <c r="J2" s="10"/>
      <c r="K2" s="32"/>
      <c r="L2" s="32"/>
      <c r="M2" s="32"/>
      <c r="N2" s="32"/>
      <c r="O2" s="32"/>
    </row>
    <row customHeight="1" ht="18.75">
      <c r="A3" s="33">
        <f>"单位名称："&amp;"通海县交通运输局"</f>
      </c>
      <c r="B3" s="33"/>
      <c r="C3" s="33"/>
      <c r="D3" s="33"/>
      <c r="E3" s="33"/>
      <c r="F3" s="33"/>
      <c r="G3" s="33"/>
      <c r="H3" s="33"/>
      <c r="I3" s="33"/>
      <c r="J3" s="20"/>
      <c r="K3" s="20"/>
      <c r="L3" s="20"/>
      <c r="M3" s="20"/>
      <c r="N3" s="20"/>
      <c r="O3" s="20" t="s">
        <v>26</v>
      </c>
    </row>
    <row customHeight="1" ht="18.75">
      <c r="A4" s="22" t="s">
        <v>55</v>
      </c>
      <c r="B4" s="22" t="s">
        <v>56</v>
      </c>
      <c r="C4" s="34" t="s">
        <v>29</v>
      </c>
      <c r="D4" s="34" t="s">
        <v>32</v>
      </c>
      <c r="E4" s="34"/>
      <c r="F4" s="34"/>
      <c r="G4" s="22" t="s">
        <v>33</v>
      </c>
      <c r="H4" s="34" t="s">
        <v>34</v>
      </c>
      <c r="I4" s="22" t="s">
        <v>57</v>
      </c>
      <c r="J4" s="34" t="s">
        <v>36</v>
      </c>
      <c r="K4" s="34"/>
      <c r="L4" s="34"/>
      <c r="M4" s="34"/>
      <c r="N4" s="34"/>
      <c r="O4" s="34"/>
    </row>
    <row customHeight="1" ht="18.75">
      <c r="A5" s="22"/>
      <c r="B5" s="22"/>
      <c r="C5" s="34"/>
      <c r="D5" s="34" t="s">
        <v>31</v>
      </c>
      <c r="E5" s="34" t="s">
        <v>58</v>
      </c>
      <c r="F5" s="34" t="s">
        <v>59</v>
      </c>
      <c r="G5" s="22"/>
      <c r="H5" s="34"/>
      <c r="I5" s="22"/>
      <c r="J5" s="34" t="s">
        <v>31</v>
      </c>
      <c r="K5" s="34" t="s">
        <v>60</v>
      </c>
      <c r="L5" s="29" t="s">
        <v>61</v>
      </c>
      <c r="M5" s="29" t="s">
        <v>62</v>
      </c>
      <c r="N5" s="29" t="s">
        <v>63</v>
      </c>
      <c r="O5" s="29" t="s">
        <v>64</v>
      </c>
    </row>
    <row customHeight="1" ht="18.75">
      <c r="A6" s="29" t="s">
        <v>42</v>
      </c>
      <c r="B6" s="29" t="s">
        <v>43</v>
      </c>
      <c r="C6" s="29" t="s">
        <v>44</v>
      </c>
      <c r="D6" s="29" t="s">
        <v>45</v>
      </c>
      <c r="E6" s="29" t="s">
        <v>46</v>
      </c>
      <c r="F6" s="29" t="s">
        <v>47</v>
      </c>
      <c r="G6" s="29" t="s">
        <v>48</v>
      </c>
      <c r="H6" s="29" t="s">
        <v>49</v>
      </c>
      <c r="I6" s="29" t="s">
        <v>50</v>
      </c>
      <c r="J6" s="29" t="s">
        <v>65</v>
      </c>
      <c r="K6" s="29">
        <v>11</v>
      </c>
      <c r="L6" s="29">
        <v>12</v>
      </c>
      <c r="M6" s="29">
        <v>13</v>
      </c>
      <c r="N6" s="29">
        <v>14</v>
      </c>
      <c r="O6" s="29">
        <v>15</v>
      </c>
    </row>
    <row customHeight="1" ht="20.25">
      <c r="A7" s="30" t="s">
        <v>66</v>
      </c>
      <c r="B7" s="30" t="s">
        <v>67</v>
      </c>
      <c r="C7" s="1">
        <v>30.4496</v>
      </c>
      <c r="D7" s="1">
        <v>30.4496</v>
      </c>
      <c r="E7" s="1">
        <v>29.3024</v>
      </c>
      <c r="F7" s="1">
        <v>1.1472</v>
      </c>
      <c r="G7" s="1"/>
      <c r="H7" s="1"/>
      <c r="I7" s="1"/>
      <c r="J7" s="1"/>
      <c r="K7" s="1"/>
      <c r="L7" s="1"/>
      <c r="M7" s="1"/>
      <c r="N7" s="1"/>
      <c r="O7" s="1"/>
    </row>
    <row customHeight="1" ht="20.25">
      <c r="A8" s="35" t="s">
        <v>68</v>
      </c>
      <c r="B8" s="35" t="s">
        <v>69</v>
      </c>
      <c r="C8" s="1">
        <v>29.3024</v>
      </c>
      <c r="D8" s="1">
        <v>29.3024</v>
      </c>
      <c r="E8" s="1">
        <v>29.3024</v>
      </c>
      <c r="F8" s="1"/>
      <c r="G8" s="1"/>
      <c r="H8" s="1"/>
      <c r="I8" s="1"/>
      <c r="J8" s="1"/>
      <c r="K8" s="1"/>
      <c r="L8" s="1"/>
      <c r="M8" s="1"/>
      <c r="N8" s="1"/>
      <c r="O8" s="1"/>
    </row>
    <row customHeight="1" ht="20.25">
      <c r="A9" s="36" t="s">
        <v>70</v>
      </c>
      <c r="B9" s="36" t="s">
        <v>71</v>
      </c>
      <c r="C9" s="1">
        <v>11.52</v>
      </c>
      <c r="D9" s="1">
        <v>11.52</v>
      </c>
      <c r="E9" s="1">
        <v>11.52</v>
      </c>
      <c r="F9" s="1"/>
      <c r="G9" s="1"/>
      <c r="H9" s="1"/>
      <c r="I9" s="1"/>
      <c r="J9" s="1"/>
      <c r="K9" s="1"/>
      <c r="L9" s="1"/>
      <c r="M9" s="1"/>
      <c r="N9" s="1"/>
      <c r="O9" s="1"/>
    </row>
    <row customHeight="1" ht="20.25">
      <c r="A10" s="36" t="s">
        <v>72</v>
      </c>
      <c r="B10" s="36" t="s">
        <v>73</v>
      </c>
      <c r="C10" s="1">
        <v>17.7824</v>
      </c>
      <c r="D10" s="1">
        <v>17.7824</v>
      </c>
      <c r="E10" s="1">
        <v>17.7824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customHeight="1" ht="20.25">
      <c r="A11" s="35" t="s">
        <v>74</v>
      </c>
      <c r="B11" s="35" t="s">
        <v>75</v>
      </c>
      <c r="C11" s="1">
        <v>1.1472</v>
      </c>
      <c r="D11" s="1">
        <v>1.1472</v>
      </c>
      <c r="E11" s="1"/>
      <c r="F11" s="1">
        <v>1.1472</v>
      </c>
      <c r="G11" s="1"/>
      <c r="H11" s="1"/>
      <c r="I11" s="1"/>
      <c r="J11" s="1"/>
      <c r="K11" s="1"/>
      <c r="L11" s="1"/>
      <c r="M11" s="1"/>
      <c r="N11" s="1"/>
      <c r="O11" s="1"/>
    </row>
    <row customHeight="1" ht="20.25">
      <c r="A12" s="36" t="s">
        <v>76</v>
      </c>
      <c r="B12" s="36" t="s">
        <v>77</v>
      </c>
      <c r="C12" s="1">
        <v>1.1472</v>
      </c>
      <c r="D12" s="1">
        <v>1.1472</v>
      </c>
      <c r="E12" s="1"/>
      <c r="F12" s="1">
        <v>1.1472</v>
      </c>
      <c r="G12" s="1"/>
      <c r="H12" s="1"/>
      <c r="I12" s="1"/>
      <c r="J12" s="1"/>
      <c r="K12" s="1"/>
      <c r="L12" s="1"/>
      <c r="M12" s="1"/>
      <c r="N12" s="1"/>
      <c r="O12" s="1"/>
    </row>
    <row customHeight="1" ht="20.25">
      <c r="A13" s="30" t="s">
        <v>78</v>
      </c>
      <c r="B13" s="30" t="s">
        <v>79</v>
      </c>
      <c r="C13" s="1">
        <v>17.012446</v>
      </c>
      <c r="D13" s="1">
        <v>17.012446</v>
      </c>
      <c r="E13" s="1">
        <v>17.012446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customHeight="1" ht="20.25">
      <c r="A14" s="35" t="s">
        <v>80</v>
      </c>
      <c r="B14" s="35" t="s">
        <v>81</v>
      </c>
      <c r="C14" s="1">
        <v>17.012446</v>
      </c>
      <c r="D14" s="1">
        <v>17.012446</v>
      </c>
      <c r="E14" s="1">
        <v>17.012446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customHeight="1" ht="20.25">
      <c r="A15" s="36" t="s">
        <v>82</v>
      </c>
      <c r="B15" s="36" t="s">
        <v>83</v>
      </c>
      <c r="C15" s="1">
        <v>9.22462</v>
      </c>
      <c r="D15" s="1">
        <v>9.22462</v>
      </c>
      <c r="E15" s="1">
        <v>9.22462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customHeight="1" ht="20.25">
      <c r="A16" s="36" t="s">
        <v>84</v>
      </c>
      <c r="B16" s="36" t="s">
        <v>85</v>
      </c>
      <c r="C16" s="1">
        <v>6.730094</v>
      </c>
      <c r="D16" s="1">
        <v>6.730094</v>
      </c>
      <c r="E16" s="1">
        <v>6.730094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customHeight="1" ht="20.25">
      <c r="A17" s="36" t="s">
        <v>86</v>
      </c>
      <c r="B17" s="36" t="s">
        <v>87</v>
      </c>
      <c r="C17" s="1">
        <v>1.057732</v>
      </c>
      <c r="D17" s="1">
        <v>1.057732</v>
      </c>
      <c r="E17" s="1">
        <v>1.057732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customHeight="1" ht="20.25">
      <c r="A18" s="30" t="s">
        <v>88</v>
      </c>
      <c r="B18" s="30" t="s">
        <v>89</v>
      </c>
      <c r="C18" s="1">
        <v>300</v>
      </c>
      <c r="D18" s="1"/>
      <c r="E18" s="1"/>
      <c r="F18" s="1"/>
      <c r="G18" s="1">
        <v>300</v>
      </c>
      <c r="H18" s="1"/>
      <c r="I18" s="1"/>
      <c r="J18" s="1"/>
      <c r="K18" s="1"/>
      <c r="L18" s="1"/>
      <c r="M18" s="1"/>
      <c r="N18" s="1"/>
      <c r="O18" s="1"/>
    </row>
    <row customHeight="1" ht="20.25">
      <c r="A19" s="35" t="s">
        <v>90</v>
      </c>
      <c r="B19" s="35" t="s">
        <v>91</v>
      </c>
      <c r="C19" s="1">
        <v>300</v>
      </c>
      <c r="D19" s="1"/>
      <c r="E19" s="1"/>
      <c r="F19" s="1"/>
      <c r="G19" s="1">
        <v>300</v>
      </c>
      <c r="H19" s="1"/>
      <c r="I19" s="1"/>
      <c r="J19" s="1"/>
      <c r="K19" s="1"/>
      <c r="L19" s="1"/>
      <c r="M19" s="1"/>
      <c r="N19" s="1"/>
      <c r="O19" s="1"/>
    </row>
    <row customHeight="1" ht="20.25">
      <c r="A20" s="36" t="s">
        <v>92</v>
      </c>
      <c r="B20" s="36" t="s">
        <v>93</v>
      </c>
      <c r="C20" s="1">
        <v>300</v>
      </c>
      <c r="D20" s="1"/>
      <c r="E20" s="1"/>
      <c r="F20" s="1"/>
      <c r="G20" s="1">
        <v>300</v>
      </c>
      <c r="H20" s="1"/>
      <c r="I20" s="1"/>
      <c r="J20" s="1"/>
      <c r="K20" s="1"/>
      <c r="L20" s="1"/>
      <c r="M20" s="1"/>
      <c r="N20" s="1"/>
      <c r="O20" s="1"/>
    </row>
    <row customHeight="1" ht="20.25">
      <c r="A21" s="30" t="s">
        <v>94</v>
      </c>
      <c r="B21" s="30" t="s">
        <v>95</v>
      </c>
      <c r="C21" s="1">
        <v>699.022582</v>
      </c>
      <c r="D21" s="1">
        <v>207.2</v>
      </c>
      <c r="E21" s="1">
        <v>207.2</v>
      </c>
      <c r="F21" s="1"/>
      <c r="G21" s="1"/>
      <c r="H21" s="1"/>
      <c r="I21" s="1"/>
      <c r="J21" s="1">
        <v>491.822582</v>
      </c>
      <c r="K21" s="1"/>
      <c r="L21" s="1"/>
      <c r="M21" s="1"/>
      <c r="N21" s="1"/>
      <c r="O21" s="1">
        <v>491.822582</v>
      </c>
    </row>
    <row customHeight="1" ht="20.25">
      <c r="A22" s="35" t="s">
        <v>96</v>
      </c>
      <c r="B22" s="35" t="s">
        <v>97</v>
      </c>
      <c r="C22" s="1">
        <v>699.022582</v>
      </c>
      <c r="D22" s="1">
        <v>207.2</v>
      </c>
      <c r="E22" s="1">
        <v>207.2</v>
      </c>
      <c r="F22" s="1"/>
      <c r="G22" s="1"/>
      <c r="H22" s="1"/>
      <c r="I22" s="1"/>
      <c r="J22" s="1">
        <v>491.822582</v>
      </c>
      <c r="K22" s="1"/>
      <c r="L22" s="1"/>
      <c r="M22" s="1"/>
      <c r="N22" s="1"/>
      <c r="O22" s="1">
        <v>491.822582</v>
      </c>
    </row>
    <row customHeight="1" ht="20.25">
      <c r="A23" s="36" t="s">
        <v>98</v>
      </c>
      <c r="B23" s="36" t="s">
        <v>99</v>
      </c>
      <c r="C23" s="1">
        <v>299.022582</v>
      </c>
      <c r="D23" s="1">
        <v>207.2</v>
      </c>
      <c r="E23" s="1">
        <v>207.2</v>
      </c>
      <c r="F23" s="1"/>
      <c r="G23" s="1"/>
      <c r="H23" s="1"/>
      <c r="I23" s="1"/>
      <c r="J23" s="1">
        <v>91.822582</v>
      </c>
      <c r="K23" s="1"/>
      <c r="L23" s="1"/>
      <c r="M23" s="1"/>
      <c r="N23" s="1"/>
      <c r="O23" s="1">
        <v>91.822582</v>
      </c>
    </row>
    <row customHeight="1" ht="20.25">
      <c r="A24" s="36" t="s">
        <v>100</v>
      </c>
      <c r="B24" s="36" t="s">
        <v>101</v>
      </c>
      <c r="C24" s="1">
        <v>400</v>
      </c>
      <c r="D24" s="1"/>
      <c r="E24" s="1"/>
      <c r="F24" s="1"/>
      <c r="G24" s="1"/>
      <c r="H24" s="1"/>
      <c r="I24" s="1"/>
      <c r="J24" s="1">
        <v>400</v>
      </c>
      <c r="K24" s="1"/>
      <c r="L24" s="1"/>
      <c r="M24" s="1"/>
      <c r="N24" s="1"/>
      <c r="O24" s="1">
        <v>400</v>
      </c>
    </row>
    <row customHeight="1" ht="20.25">
      <c r="A25" s="30" t="s">
        <v>102</v>
      </c>
      <c r="B25" s="30" t="s">
        <v>103</v>
      </c>
      <c r="C25" s="1">
        <v>15.6708</v>
      </c>
      <c r="D25" s="1">
        <v>15.6708</v>
      </c>
      <c r="E25" s="1">
        <v>15.6708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customHeight="1" ht="20.25">
      <c r="A26" s="35" t="s">
        <v>104</v>
      </c>
      <c r="B26" s="35" t="s">
        <v>105</v>
      </c>
      <c r="C26" s="1">
        <v>15.6708</v>
      </c>
      <c r="D26" s="1">
        <v>15.6708</v>
      </c>
      <c r="E26" s="1">
        <v>15.6708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customHeight="1" ht="20.25">
      <c r="A27" s="36" t="s">
        <v>106</v>
      </c>
      <c r="B27" s="36" t="s">
        <v>107</v>
      </c>
      <c r="C27" s="1">
        <v>15.6708</v>
      </c>
      <c r="D27" s="1">
        <v>15.6708</v>
      </c>
      <c r="E27" s="1">
        <v>15.6708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customHeight="1" ht="20.25">
      <c r="A28" s="31" t="s">
        <v>108</v>
      </c>
      <c r="B28" s="31"/>
      <c r="C28" s="1">
        <v>1062.155428</v>
      </c>
      <c r="D28" s="1">
        <v>270.332846</v>
      </c>
      <c r="E28" s="1">
        <v>269.185646</v>
      </c>
      <c r="F28" s="1">
        <v>1.1472</v>
      </c>
      <c r="G28" s="1">
        <v>300</v>
      </c>
      <c r="H28" s="1"/>
      <c r="I28" s="1"/>
      <c r="J28" s="1">
        <v>491.822582</v>
      </c>
      <c r="K28" s="1"/>
      <c r="L28" s="1"/>
      <c r="M28" s="1"/>
      <c r="N28" s="1"/>
      <c r="O28" s="1">
        <v>491.822582</v>
      </c>
    </row>
  </sheetData>
  <mergeCells count="11">
    <mergeCell ref="A3:I3"/>
    <mergeCell ref="A4:A5"/>
    <mergeCell ref="B4:B5"/>
    <mergeCell ref="C4:C5"/>
    <mergeCell ref="D4:F4"/>
    <mergeCell ref="G4:G5"/>
    <mergeCell ref="H4:H5"/>
    <mergeCell ref="I4:I5"/>
    <mergeCell ref="A28:B28"/>
    <mergeCell ref="J4:O4"/>
    <mergeCell ref="A2:O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FC0E14-2448-D0FE-446F-6A4F0ECAC9CF}" mc:Ignorable="x14ac xr xr2 xr3">
  <sheetPr>
    <outlinePr summaryRight="0"/>
  </sheetPr>
  <dimension ref="A1:D16"/>
  <sheetViews>
    <sheetView topLeftCell="A1" showZeros="0" workbookViewId="0" tabSelected="1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109</v>
      </c>
    </row>
    <row customHeight="1" ht="45">
      <c r="A2" s="10" t="s">
        <v>110</v>
      </c>
      <c r="B2" s="10"/>
      <c r="C2" s="10"/>
      <c r="D2" s="10"/>
    </row>
    <row customHeight="1" ht="18.75">
      <c r="A3" s="11">
        <f>"单位名称："&amp;"通海县交通运输局"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111</v>
      </c>
      <c r="C5" s="13" t="s">
        <v>112</v>
      </c>
      <c r="D5" s="13" t="s">
        <v>111</v>
      </c>
    </row>
    <row customHeight="1" ht="18.75">
      <c r="A6" s="13"/>
      <c r="B6" s="13"/>
      <c r="C6" s="13"/>
      <c r="D6" s="13"/>
    </row>
    <row customHeight="1" ht="22.5">
      <c r="A7" s="14" t="s">
        <v>113</v>
      </c>
      <c r="B7" s="1">
        <v>570.332846</v>
      </c>
      <c r="C7" s="14" t="s">
        <v>114</v>
      </c>
      <c r="D7" s="1">
        <v>570.332846</v>
      </c>
    </row>
    <row customHeight="1" ht="22.5">
      <c r="A8" s="14" t="s">
        <v>115</v>
      </c>
      <c r="B8" s="1">
        <v>270.332846</v>
      </c>
      <c r="C8" s="14">
        <f>"（"&amp;"一"&amp;"）"&amp;"社会保障和就业支出"</f>
      </c>
      <c r="D8" s="1">
        <v>30.4496</v>
      </c>
    </row>
    <row customHeight="1" ht="22.5">
      <c r="A9" s="14" t="s">
        <v>116</v>
      </c>
      <c r="B9" s="1">
        <v>300</v>
      </c>
      <c r="C9" s="14">
        <f>"（"&amp;"二"&amp;"）"&amp;"卫生健康支出"</f>
      </c>
      <c r="D9" s="1">
        <v>17.012446</v>
      </c>
    </row>
    <row customHeight="1" ht="22.5">
      <c r="A10" s="14" t="s">
        <v>117</v>
      </c>
      <c r="B10" s="1"/>
      <c r="C10" s="14">
        <f>"（"&amp;"三"&amp;"）"&amp;"城乡社区支出"</f>
      </c>
      <c r="D10" s="1">
        <v>300</v>
      </c>
    </row>
    <row customHeight="1" ht="22.5">
      <c r="A11" s="14" t="s">
        <v>118</v>
      </c>
      <c r="B11" s="1"/>
      <c r="C11" s="14">
        <f>"（"&amp;"四"&amp;"）"&amp;"交通运输支出"</f>
      </c>
      <c r="D11" s="1">
        <v>207.2</v>
      </c>
    </row>
    <row customHeight="1" ht="22.5">
      <c r="A12" s="14" t="s">
        <v>115</v>
      </c>
      <c r="B12" s="1"/>
      <c r="C12" s="14">
        <f>"（"&amp;"五"&amp;"）"&amp;"住房保障支出"</f>
      </c>
      <c r="D12" s="1">
        <v>15.6708</v>
      </c>
    </row>
    <row customHeight="1" ht="22.5">
      <c r="A13" s="14" t="s">
        <v>116</v>
      </c>
      <c r="B13" s="1"/>
      <c r="C13" s="14"/>
      <c r="D13" s="1"/>
    </row>
    <row customHeight="1" ht="22.5">
      <c r="A14" s="14" t="s">
        <v>117</v>
      </c>
      <c r="B14" s="1"/>
      <c r="C14" s="14"/>
      <c r="D14" s="1"/>
    </row>
    <row customHeight="1" ht="22.5">
      <c r="A15" s="16"/>
      <c r="B15" s="1"/>
      <c r="C15" s="14" t="s">
        <v>119</v>
      </c>
      <c r="D15" s="1"/>
    </row>
    <row customHeight="1" ht="22.5">
      <c r="A16" s="18" t="s">
        <v>120</v>
      </c>
      <c r="B16" s="19">
        <v>570.332846</v>
      </c>
      <c r="C16" s="17" t="s">
        <v>121</v>
      </c>
      <c r="D16" s="19">
        <v>570.332846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7714E2F-FB0D-A0DB-1FB6-BF44667266DC}" mc:Ignorable="x14ac xr xr2 xr3">
  <sheetPr>
    <outlinePr summaryRight="0"/>
  </sheetPr>
  <dimension ref="A1:G24"/>
  <sheetViews>
    <sheetView topLeftCell="A1" showZeros="0" workbookViewId="0" tabSelected="1"/>
  </sheetViews>
  <sheetFormatPr defaultColWidth="8.8515625" customHeight="1" defaultRowHeight="15"/>
  <cols>
    <col min="1" max="1" width="21.421875" customWidth="1"/>
    <col min="2" max="2" width="28.57421875" customWidth="1"/>
    <col min="3" max="7" width="21.421875" customWidth="1"/>
  </cols>
  <sheetData>
    <row customHeight="1" ht="18.75">
      <c r="A1" s="8"/>
      <c r="B1" s="8"/>
      <c r="C1" s="8"/>
      <c r="D1" s="8"/>
      <c r="E1" s="8"/>
      <c r="F1" s="8"/>
      <c r="G1" s="37" t="s">
        <v>122</v>
      </c>
    </row>
    <row customHeight="1" ht="37.5">
      <c r="A2" s="10" t="s">
        <v>123</v>
      </c>
      <c r="B2" s="10"/>
      <c r="C2" s="10"/>
      <c r="D2" s="10"/>
      <c r="E2" s="10"/>
      <c r="F2" s="10"/>
      <c r="G2" s="10"/>
    </row>
    <row customHeight="1" ht="18.75">
      <c r="A3" s="33">
        <f>"单位名称："&amp;"通海县交通运输局"</f>
      </c>
      <c r="B3" s="33"/>
      <c r="C3" s="33"/>
      <c r="D3" s="38"/>
      <c r="E3" s="38"/>
      <c r="F3" s="38"/>
      <c r="G3" s="39" t="s">
        <v>26</v>
      </c>
    </row>
    <row customHeight="1" ht="18.75">
      <c r="A4" s="22" t="s">
        <v>124</v>
      </c>
      <c r="B4" s="22" t="s">
        <v>56</v>
      </c>
      <c r="C4" s="34" t="s">
        <v>29</v>
      </c>
      <c r="D4" s="34" t="s">
        <v>58</v>
      </c>
      <c r="E4" s="34"/>
      <c r="F4" s="34"/>
      <c r="G4" s="22" t="s">
        <v>59</v>
      </c>
    </row>
    <row customHeight="1" ht="18.75">
      <c r="A5" s="22" t="s">
        <v>55</v>
      </c>
      <c r="B5" s="22" t="s">
        <v>56</v>
      </c>
      <c r="C5" s="34"/>
      <c r="D5" s="34" t="s">
        <v>31</v>
      </c>
      <c r="E5" s="34" t="s">
        <v>125</v>
      </c>
      <c r="F5" s="34" t="s">
        <v>126</v>
      </c>
      <c r="G5" s="22"/>
    </row>
    <row customHeight="1" ht="18.75">
      <c r="A6" s="29" t="s">
        <v>42</v>
      </c>
      <c r="B6" s="29" t="s">
        <v>43</v>
      </c>
      <c r="C6" s="29" t="s">
        <v>44</v>
      </c>
      <c r="D6" s="29" t="s">
        <v>45</v>
      </c>
      <c r="E6" s="29" t="s">
        <v>46</v>
      </c>
      <c r="F6" s="29" t="s">
        <v>47</v>
      </c>
      <c r="G6" s="29" t="s">
        <v>48</v>
      </c>
    </row>
    <row customHeight="1" ht="20.25">
      <c r="A7" s="30" t="s">
        <v>66</v>
      </c>
      <c r="B7" s="30" t="s">
        <v>67</v>
      </c>
      <c r="C7" s="1">
        <v>30.4496</v>
      </c>
      <c r="D7" s="1">
        <v>29.3024</v>
      </c>
      <c r="E7" s="1">
        <v>29.3024</v>
      </c>
      <c r="F7" s="1"/>
      <c r="G7" s="1">
        <v>1.1472</v>
      </c>
    </row>
    <row customHeight="1" ht="20.25">
      <c r="A8" s="35" t="s">
        <v>68</v>
      </c>
      <c r="B8" s="35" t="s">
        <v>69</v>
      </c>
      <c r="C8" s="1">
        <v>29.3024</v>
      </c>
      <c r="D8" s="1">
        <v>29.3024</v>
      </c>
      <c r="E8" s="1">
        <v>29.3024</v>
      </c>
      <c r="F8" s="1"/>
      <c r="G8" s="1"/>
    </row>
    <row customHeight="1" ht="20.25">
      <c r="A9" s="36" t="s">
        <v>70</v>
      </c>
      <c r="B9" s="36" t="s">
        <v>71</v>
      </c>
      <c r="C9" s="1">
        <v>11.52</v>
      </c>
      <c r="D9" s="1">
        <v>11.52</v>
      </c>
      <c r="E9" s="1">
        <v>11.52</v>
      </c>
      <c r="F9" s="1"/>
      <c r="G9" s="1"/>
    </row>
    <row customHeight="1" ht="20.25">
      <c r="A10" s="36" t="s">
        <v>72</v>
      </c>
      <c r="B10" s="36" t="s">
        <v>73</v>
      </c>
      <c r="C10" s="1">
        <v>17.7824</v>
      </c>
      <c r="D10" s="1">
        <v>17.7824</v>
      </c>
      <c r="E10" s="1">
        <v>17.7824</v>
      </c>
      <c r="F10" s="1"/>
      <c r="G10" s="1"/>
    </row>
    <row customHeight="1" ht="20.25">
      <c r="A11" s="35" t="s">
        <v>74</v>
      </c>
      <c r="B11" s="35" t="s">
        <v>75</v>
      </c>
      <c r="C11" s="1">
        <v>1.1472</v>
      </c>
      <c r="D11" s="1"/>
      <c r="E11" s="1"/>
      <c r="F11" s="1"/>
      <c r="G11" s="1">
        <v>1.1472</v>
      </c>
    </row>
    <row customHeight="1" ht="20.25">
      <c r="A12" s="36" t="s">
        <v>76</v>
      </c>
      <c r="B12" s="36" t="s">
        <v>77</v>
      </c>
      <c r="C12" s="1">
        <v>1.1472</v>
      </c>
      <c r="D12" s="1"/>
      <c r="E12" s="1"/>
      <c r="F12" s="1"/>
      <c r="G12" s="1">
        <v>1.1472</v>
      </c>
    </row>
    <row customHeight="1" ht="20.25">
      <c r="A13" s="30" t="s">
        <v>78</v>
      </c>
      <c r="B13" s="30" t="s">
        <v>79</v>
      </c>
      <c r="C13" s="1">
        <v>17.012446</v>
      </c>
      <c r="D13" s="1">
        <v>17.012446</v>
      </c>
      <c r="E13" s="1">
        <v>17.012446</v>
      </c>
      <c r="F13" s="1"/>
      <c r="G13" s="1"/>
    </row>
    <row customHeight="1" ht="20.25">
      <c r="A14" s="35" t="s">
        <v>80</v>
      </c>
      <c r="B14" s="35" t="s">
        <v>81</v>
      </c>
      <c r="C14" s="1">
        <v>17.012446</v>
      </c>
      <c r="D14" s="1">
        <v>17.012446</v>
      </c>
      <c r="E14" s="1">
        <v>17.012446</v>
      </c>
      <c r="F14" s="1"/>
      <c r="G14" s="1"/>
    </row>
    <row customHeight="1" ht="20.25">
      <c r="A15" s="36" t="s">
        <v>82</v>
      </c>
      <c r="B15" s="36" t="s">
        <v>83</v>
      </c>
      <c r="C15" s="1">
        <v>9.22462</v>
      </c>
      <c r="D15" s="1">
        <v>9.22462</v>
      </c>
      <c r="E15" s="1">
        <v>9.22462</v>
      </c>
      <c r="F15" s="1"/>
      <c r="G15" s="1"/>
    </row>
    <row customHeight="1" ht="20.25">
      <c r="A16" s="36" t="s">
        <v>84</v>
      </c>
      <c r="B16" s="36" t="s">
        <v>85</v>
      </c>
      <c r="C16" s="1">
        <v>6.730094</v>
      </c>
      <c r="D16" s="1">
        <v>6.730094</v>
      </c>
      <c r="E16" s="1">
        <v>6.730094</v>
      </c>
      <c r="F16" s="1"/>
      <c r="G16" s="1"/>
    </row>
    <row customHeight="1" ht="20.25">
      <c r="A17" s="36" t="s">
        <v>86</v>
      </c>
      <c r="B17" s="36" t="s">
        <v>87</v>
      </c>
      <c r="C17" s="1">
        <v>1.057732</v>
      </c>
      <c r="D17" s="1">
        <v>1.057732</v>
      </c>
      <c r="E17" s="1">
        <v>1.057732</v>
      </c>
      <c r="F17" s="1"/>
      <c r="G17" s="1"/>
    </row>
    <row customHeight="1" ht="20.25">
      <c r="A18" s="30" t="s">
        <v>94</v>
      </c>
      <c r="B18" s="30" t="s">
        <v>95</v>
      </c>
      <c r="C18" s="1">
        <v>207.2</v>
      </c>
      <c r="D18" s="1">
        <v>207.2</v>
      </c>
      <c r="E18" s="1">
        <v>185.16</v>
      </c>
      <c r="F18" s="1">
        <v>22.04</v>
      </c>
      <c r="G18" s="1"/>
    </row>
    <row customHeight="1" ht="20.25">
      <c r="A19" s="35" t="s">
        <v>96</v>
      </c>
      <c r="B19" s="35" t="s">
        <v>97</v>
      </c>
      <c r="C19" s="1">
        <v>207.2</v>
      </c>
      <c r="D19" s="1">
        <v>207.2</v>
      </c>
      <c r="E19" s="1">
        <v>185.16</v>
      </c>
      <c r="F19" s="1">
        <v>22.04</v>
      </c>
      <c r="G19" s="1"/>
    </row>
    <row customHeight="1" ht="20.25">
      <c r="A20" s="36" t="s">
        <v>98</v>
      </c>
      <c r="B20" s="36" t="s">
        <v>99</v>
      </c>
      <c r="C20" s="1">
        <v>207.2</v>
      </c>
      <c r="D20" s="1">
        <v>207.2</v>
      </c>
      <c r="E20" s="1">
        <v>185.16</v>
      </c>
      <c r="F20" s="1">
        <v>22.04</v>
      </c>
      <c r="G20" s="1"/>
    </row>
    <row customHeight="1" ht="20.25">
      <c r="A21" s="30" t="s">
        <v>102</v>
      </c>
      <c r="B21" s="30" t="s">
        <v>103</v>
      </c>
      <c r="C21" s="1">
        <v>15.6708</v>
      </c>
      <c r="D21" s="1">
        <v>15.6708</v>
      </c>
      <c r="E21" s="1">
        <v>15.6708</v>
      </c>
      <c r="F21" s="1"/>
      <c r="G21" s="1"/>
    </row>
    <row customHeight="1" ht="20.25">
      <c r="A22" s="35" t="s">
        <v>104</v>
      </c>
      <c r="B22" s="35" t="s">
        <v>105</v>
      </c>
      <c r="C22" s="1">
        <v>15.6708</v>
      </c>
      <c r="D22" s="1">
        <v>15.6708</v>
      </c>
      <c r="E22" s="1">
        <v>15.6708</v>
      </c>
      <c r="F22" s="1"/>
      <c r="G22" s="1"/>
    </row>
    <row customHeight="1" ht="20.25">
      <c r="A23" s="36" t="s">
        <v>106</v>
      </c>
      <c r="B23" s="36" t="s">
        <v>107</v>
      </c>
      <c r="C23" s="1">
        <v>15.6708</v>
      </c>
      <c r="D23" s="1">
        <v>15.6708</v>
      </c>
      <c r="E23" s="1">
        <v>15.6708</v>
      </c>
      <c r="F23" s="1"/>
      <c r="G23" s="1"/>
    </row>
    <row customHeight="1" ht="20.25">
      <c r="A24" s="31" t="s">
        <v>108</v>
      </c>
      <c r="B24" s="31"/>
      <c r="C24" s="15">
        <v>270.332846</v>
      </c>
      <c r="D24" s="15">
        <v>269.185646</v>
      </c>
      <c r="E24" s="15">
        <v>247.145646</v>
      </c>
      <c r="F24" s="15">
        <v>22.04</v>
      </c>
      <c r="G24" s="15">
        <v>1.1472</v>
      </c>
    </row>
  </sheetData>
  <mergeCells count="7">
    <mergeCell ref="A2:G2"/>
    <mergeCell ref="C4:C5"/>
    <mergeCell ref="D4:F4"/>
    <mergeCell ref="G4:G5"/>
    <mergeCell ref="A24:B24"/>
    <mergeCell ref="A4:B4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B6C459-A86F-7ABD-6208-1E9056600C44}" mc:Ignorable="x14ac xr xr2 xr3">
  <sheetPr>
    <outlinePr summaryRight="0"/>
  </sheetPr>
  <dimension ref="A1:F7"/>
  <sheetViews>
    <sheetView topLeftCell="A1" showZeros="0" workbookViewId="0" tabSelected="1"/>
  </sheetViews>
  <sheetFormatPr defaultColWidth="8.8515625" customHeight="1" defaultRowHeight="15"/>
  <cols>
    <col min="1" max="6" width="28.57421875" customWidth="1"/>
  </cols>
  <sheetData>
    <row customHeight="1" ht="18.75">
      <c r="A1" s="40"/>
      <c r="B1" s="40"/>
      <c r="C1" s="41"/>
      <c r="D1" s="8"/>
      <c r="E1" s="8"/>
      <c r="F1" s="42" t="s">
        <v>127</v>
      </c>
    </row>
    <row customHeight="1" ht="41.25">
      <c r="A2" s="43" t="s">
        <v>128</v>
      </c>
      <c r="B2" s="43"/>
      <c r="C2" s="43"/>
      <c r="D2" s="43"/>
      <c r="E2" s="43"/>
      <c r="F2" s="43"/>
    </row>
    <row customHeight="1" ht="18.75">
      <c r="A3" s="11">
        <f>"单位名称："&amp;"通海县交通运输局"</f>
      </c>
      <c r="B3" s="11"/>
      <c r="C3" s="11"/>
      <c r="D3" s="44"/>
      <c r="E3" s="8"/>
      <c r="F3" s="42" t="s">
        <v>26</v>
      </c>
    </row>
    <row customHeight="1" ht="18.75">
      <c r="A4" s="22" t="s">
        <v>129</v>
      </c>
      <c r="B4" s="34" t="s">
        <v>130</v>
      </c>
      <c r="C4" s="34" t="s">
        <v>131</v>
      </c>
      <c r="D4" s="34"/>
      <c r="E4" s="34"/>
      <c r="F4" s="34" t="s">
        <v>132</v>
      </c>
    </row>
    <row customHeight="1" ht="18.75">
      <c r="A5" s="22"/>
      <c r="B5" s="34"/>
      <c r="C5" s="34" t="s">
        <v>31</v>
      </c>
      <c r="D5" s="34" t="s">
        <v>133</v>
      </c>
      <c r="E5" s="34" t="s">
        <v>134</v>
      </c>
      <c r="F5" s="34"/>
    </row>
    <row customHeight="1" ht="18.75">
      <c r="A6" s="45" t="s">
        <v>43</v>
      </c>
      <c r="B6" s="46" t="s">
        <v>44</v>
      </c>
      <c r="C6" s="45" t="s">
        <v>45</v>
      </c>
      <c r="D6" s="45" t="s">
        <v>46</v>
      </c>
      <c r="E6" s="45" t="s">
        <v>47</v>
      </c>
      <c r="F6" s="45">
        <v>7</v>
      </c>
    </row>
    <row customHeight="1" ht="20.25">
      <c r="A7" s="1">
        <v>3</v>
      </c>
      <c r="B7" s="1"/>
      <c r="C7" s="1">
        <v>2.5</v>
      </c>
      <c r="D7" s="1"/>
      <c r="E7" s="1">
        <v>2.5</v>
      </c>
      <c r="F7" s="1">
        <v>0.5</v>
      </c>
    </row>
  </sheetData>
  <mergeCells count="6">
    <mergeCell ref="A2:F2"/>
    <mergeCell ref="A4:A5"/>
    <mergeCell ref="B4:B5"/>
    <mergeCell ref="C4:E4"/>
    <mergeCell ref="F4:F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6135AAF-D8E6-3191-7F08-B6260B8FCE77}" mc:Ignorable="x14ac xr xr2 xr3">
  <sheetPr>
    <outlinePr summaryRight="0"/>
  </sheetPr>
  <dimension ref="A1:X39"/>
  <sheetViews>
    <sheetView topLeftCell="A1" showZeros="0" workbookViewId="0" tabSelected="1"/>
  </sheetViews>
  <sheetFormatPr defaultColWidth="8.8515625" customHeight="1" defaultRowHeight="15"/>
  <cols>
    <col min="1" max="7" width="28.57421875" customWidth="1"/>
    <col min="8" max="24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 t="s">
        <v>135</v>
      </c>
    </row>
    <row customHeight="1" ht="45">
      <c r="A2" s="10" t="s">
        <v>136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customHeight="1" ht="18.75">
      <c r="A3" s="11">
        <f>"单位名称："&amp;"通海县交通运输局"</f>
      </c>
      <c r="B3" s="11"/>
      <c r="C3" s="11"/>
      <c r="D3" s="11"/>
      <c r="E3" s="11"/>
      <c r="F3" s="11"/>
      <c r="G3" s="11"/>
      <c r="H3" s="21"/>
      <c r="I3" s="21"/>
      <c r="J3" s="21"/>
      <c r="K3" s="21"/>
      <c r="L3" s="2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 t="s">
        <v>26</v>
      </c>
    </row>
    <row customHeight="1" ht="18.75">
      <c r="A4" s="47" t="s">
        <v>137</v>
      </c>
      <c r="B4" s="47" t="s">
        <v>138</v>
      </c>
      <c r="C4" s="47" t="s">
        <v>139</v>
      </c>
      <c r="D4" s="47" t="s">
        <v>140</v>
      </c>
      <c r="E4" s="47" t="s">
        <v>141</v>
      </c>
      <c r="F4" s="47" t="s">
        <v>142</v>
      </c>
      <c r="G4" s="47" t="s">
        <v>143</v>
      </c>
      <c r="H4" s="48" t="s">
        <v>29</v>
      </c>
      <c r="I4" s="48" t="s">
        <v>144</v>
      </c>
      <c r="J4" s="47"/>
      <c r="K4" s="47"/>
      <c r="L4" s="47"/>
      <c r="M4" s="47"/>
      <c r="N4" s="47"/>
      <c r="O4" s="47" t="s">
        <v>145</v>
      </c>
      <c r="P4" s="47"/>
      <c r="Q4" s="47"/>
      <c r="R4" s="47" t="s">
        <v>35</v>
      </c>
      <c r="S4" s="47" t="s">
        <v>36</v>
      </c>
      <c r="T4" s="47"/>
      <c r="U4" s="47"/>
      <c r="V4" s="47"/>
      <c r="W4" s="47"/>
      <c r="X4" s="47"/>
    </row>
    <row customHeight="1" ht="18.75">
      <c r="A5" s="47"/>
      <c r="B5" s="47"/>
      <c r="C5" s="47"/>
      <c r="D5" s="47"/>
      <c r="E5" s="47"/>
      <c r="F5" s="47"/>
      <c r="G5" s="47"/>
      <c r="H5" s="48" t="s">
        <v>146</v>
      </c>
      <c r="I5" s="48" t="s">
        <v>147</v>
      </c>
      <c r="J5" s="48"/>
      <c r="K5" s="47" t="s">
        <v>33</v>
      </c>
      <c r="L5" s="47" t="s">
        <v>34</v>
      </c>
      <c r="M5" s="47"/>
      <c r="N5" s="47"/>
      <c r="O5" s="47" t="s">
        <v>145</v>
      </c>
      <c r="P5" s="47" t="s">
        <v>33</v>
      </c>
      <c r="Q5" s="47" t="s">
        <v>34</v>
      </c>
      <c r="R5" s="47" t="s">
        <v>35</v>
      </c>
      <c r="S5" s="47" t="s">
        <v>36</v>
      </c>
      <c r="T5" s="47" t="s">
        <v>37</v>
      </c>
      <c r="U5" s="47" t="s">
        <v>38</v>
      </c>
      <c r="V5" s="47" t="s">
        <v>39</v>
      </c>
      <c r="W5" s="47" t="s">
        <v>40</v>
      </c>
      <c r="X5" s="47" t="s">
        <v>41</v>
      </c>
    </row>
    <row customHeight="1" ht="18.75">
      <c r="A6" s="47"/>
      <c r="B6" s="47"/>
      <c r="C6" s="47"/>
      <c r="D6" s="47"/>
      <c r="E6" s="47"/>
      <c r="F6" s="47"/>
      <c r="G6" s="47"/>
      <c r="H6" s="48"/>
      <c r="I6" s="48" t="s">
        <v>148</v>
      </c>
      <c r="J6" s="47" t="s">
        <v>149</v>
      </c>
      <c r="K6" s="47" t="s">
        <v>150</v>
      </c>
      <c r="L6" s="47" t="s">
        <v>151</v>
      </c>
      <c r="M6" s="47" t="s">
        <v>152</v>
      </c>
      <c r="N6" s="47" t="s">
        <v>153</v>
      </c>
      <c r="O6" s="47" t="s">
        <v>32</v>
      </c>
      <c r="P6" s="47" t="s">
        <v>33</v>
      </c>
      <c r="Q6" s="47" t="s">
        <v>34</v>
      </c>
      <c r="R6" s="47"/>
      <c r="S6" s="47" t="s">
        <v>31</v>
      </c>
      <c r="T6" s="47" t="s">
        <v>37</v>
      </c>
      <c r="U6" s="47" t="s">
        <v>38</v>
      </c>
      <c r="V6" s="47" t="s">
        <v>39</v>
      </c>
      <c r="W6" s="47" t="s">
        <v>40</v>
      </c>
      <c r="X6" s="47" t="s">
        <v>41</v>
      </c>
    </row>
    <row customHeight="1" ht="22.66666030883789">
      <c r="A7" s="47"/>
      <c r="B7" s="47"/>
      <c r="C7" s="47"/>
      <c r="D7" s="47"/>
      <c r="E7" s="47"/>
      <c r="F7" s="47"/>
      <c r="G7" s="47"/>
      <c r="H7" s="48"/>
      <c r="I7" s="48" t="s">
        <v>31</v>
      </c>
      <c r="J7" s="47" t="s">
        <v>149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customHeight="1" ht="18.75">
      <c r="A8" s="48" t="s">
        <v>42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  <c r="X8" s="48">
        <v>24</v>
      </c>
    </row>
    <row customHeight="1" ht="18.75">
      <c r="A9" s="49" t="s">
        <v>52</v>
      </c>
      <c r="B9" s="49" t="s">
        <v>154</v>
      </c>
      <c r="C9" s="50" t="s">
        <v>155</v>
      </c>
      <c r="D9" s="49" t="s">
        <v>98</v>
      </c>
      <c r="E9" s="49" t="s">
        <v>99</v>
      </c>
      <c r="F9" s="49" t="s">
        <v>156</v>
      </c>
      <c r="G9" s="49" t="s">
        <v>157</v>
      </c>
      <c r="H9" s="1">
        <v>47.5728</v>
      </c>
      <c r="I9" s="1">
        <v>47.5728</v>
      </c>
      <c r="J9" s="1"/>
      <c r="K9" s="1"/>
      <c r="L9" s="1"/>
      <c r="M9" s="1">
        <v>47.5728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customHeight="1" ht="18.75">
      <c r="A10" s="49" t="s">
        <v>52</v>
      </c>
      <c r="B10" s="49" t="s">
        <v>154</v>
      </c>
      <c r="C10" s="50" t="s">
        <v>155</v>
      </c>
      <c r="D10" s="49" t="s">
        <v>98</v>
      </c>
      <c r="E10" s="49" t="s">
        <v>99</v>
      </c>
      <c r="F10" s="49" t="s">
        <v>158</v>
      </c>
      <c r="G10" s="49" t="s">
        <v>159</v>
      </c>
      <c r="H10" s="1">
        <v>60.234</v>
      </c>
      <c r="I10" s="1">
        <v>60.234</v>
      </c>
      <c r="J10" s="1"/>
      <c r="K10" s="1"/>
      <c r="L10" s="1"/>
      <c r="M10" s="1">
        <v>60.234</v>
      </c>
      <c r="N10" s="1"/>
      <c r="O10" s="1"/>
      <c r="P10" s="1"/>
      <c r="Q10" s="2"/>
      <c r="R10" s="1"/>
      <c r="S10" s="1"/>
      <c r="T10" s="1"/>
      <c r="U10" s="1"/>
      <c r="V10" s="1"/>
      <c r="W10" s="1"/>
      <c r="X10" s="1"/>
    </row>
    <row customHeight="1" ht="18.75">
      <c r="A11" s="49" t="s">
        <v>52</v>
      </c>
      <c r="B11" s="49" t="s">
        <v>154</v>
      </c>
      <c r="C11" s="50" t="s">
        <v>155</v>
      </c>
      <c r="D11" s="49" t="s">
        <v>98</v>
      </c>
      <c r="E11" s="49" t="s">
        <v>99</v>
      </c>
      <c r="F11" s="49" t="s">
        <v>160</v>
      </c>
      <c r="G11" s="49" t="s">
        <v>161</v>
      </c>
      <c r="H11" s="1">
        <v>3.9644</v>
      </c>
      <c r="I11" s="1">
        <v>3.9644</v>
      </c>
      <c r="J11" s="1"/>
      <c r="K11" s="1"/>
      <c r="L11" s="1"/>
      <c r="M11" s="1">
        <v>3.9644</v>
      </c>
      <c r="N11" s="1"/>
      <c r="O11" s="1"/>
      <c r="P11" s="1"/>
      <c r="Q11" s="2"/>
      <c r="R11" s="1"/>
      <c r="S11" s="1"/>
      <c r="T11" s="1"/>
      <c r="U11" s="1"/>
      <c r="V11" s="1"/>
      <c r="W11" s="1"/>
      <c r="X11" s="1"/>
    </row>
    <row customHeight="1" ht="18.75">
      <c r="A12" s="49" t="s">
        <v>52</v>
      </c>
      <c r="B12" s="49" t="s">
        <v>162</v>
      </c>
      <c r="C12" s="50" t="s">
        <v>163</v>
      </c>
      <c r="D12" s="49" t="s">
        <v>72</v>
      </c>
      <c r="E12" s="49" t="s">
        <v>73</v>
      </c>
      <c r="F12" s="49" t="s">
        <v>164</v>
      </c>
      <c r="G12" s="49" t="s">
        <v>165</v>
      </c>
      <c r="H12" s="1">
        <v>17.7824</v>
      </c>
      <c r="I12" s="1">
        <v>17.7824</v>
      </c>
      <c r="J12" s="1"/>
      <c r="K12" s="1"/>
      <c r="L12" s="1"/>
      <c r="M12" s="1">
        <v>17.7824</v>
      </c>
      <c r="N12" s="1"/>
      <c r="O12" s="1"/>
      <c r="P12" s="1"/>
      <c r="Q12" s="2"/>
      <c r="R12" s="1"/>
      <c r="S12" s="1"/>
      <c r="T12" s="1"/>
      <c r="U12" s="1"/>
      <c r="V12" s="1"/>
      <c r="W12" s="1"/>
      <c r="X12" s="1"/>
    </row>
    <row customHeight="1" ht="18.75">
      <c r="A13" s="49" t="s">
        <v>52</v>
      </c>
      <c r="B13" s="49" t="s">
        <v>162</v>
      </c>
      <c r="C13" s="50" t="s">
        <v>163</v>
      </c>
      <c r="D13" s="49" t="s">
        <v>82</v>
      </c>
      <c r="E13" s="49" t="s">
        <v>83</v>
      </c>
      <c r="F13" s="49" t="s">
        <v>166</v>
      </c>
      <c r="G13" s="49" t="s">
        <v>167</v>
      </c>
      <c r="H13" s="1">
        <v>9.22462</v>
      </c>
      <c r="I13" s="1">
        <v>9.22462</v>
      </c>
      <c r="J13" s="1"/>
      <c r="K13" s="1"/>
      <c r="L13" s="1"/>
      <c r="M13" s="1">
        <v>9.22462</v>
      </c>
      <c r="N13" s="1"/>
      <c r="O13" s="1"/>
      <c r="P13" s="1"/>
      <c r="Q13" s="2"/>
      <c r="R13" s="1"/>
      <c r="S13" s="1"/>
      <c r="T13" s="1"/>
      <c r="U13" s="1"/>
      <c r="V13" s="1"/>
      <c r="W13" s="1"/>
      <c r="X13" s="1"/>
    </row>
    <row customHeight="1" ht="18.75">
      <c r="A14" s="49" t="s">
        <v>52</v>
      </c>
      <c r="B14" s="49" t="s">
        <v>162</v>
      </c>
      <c r="C14" s="50" t="s">
        <v>163</v>
      </c>
      <c r="D14" s="49" t="s">
        <v>84</v>
      </c>
      <c r="E14" s="49" t="s">
        <v>85</v>
      </c>
      <c r="F14" s="49" t="s">
        <v>168</v>
      </c>
      <c r="G14" s="49" t="s">
        <v>169</v>
      </c>
      <c r="H14" s="1">
        <v>4.456714</v>
      </c>
      <c r="I14" s="1">
        <v>4.456714</v>
      </c>
      <c r="J14" s="1"/>
      <c r="K14" s="1"/>
      <c r="L14" s="1"/>
      <c r="M14" s="1">
        <v>4.456714</v>
      </c>
      <c r="N14" s="1"/>
      <c r="O14" s="1"/>
      <c r="P14" s="1"/>
      <c r="Q14" s="2"/>
      <c r="R14" s="1"/>
      <c r="S14" s="1"/>
      <c r="T14" s="1"/>
      <c r="U14" s="1"/>
      <c r="V14" s="1"/>
      <c r="W14" s="1"/>
      <c r="X14" s="1"/>
    </row>
    <row customHeight="1" ht="18.75">
      <c r="A15" s="49" t="s">
        <v>52</v>
      </c>
      <c r="B15" s="49" t="s">
        <v>162</v>
      </c>
      <c r="C15" s="50" t="s">
        <v>163</v>
      </c>
      <c r="D15" s="49" t="s">
        <v>84</v>
      </c>
      <c r="E15" s="49" t="s">
        <v>85</v>
      </c>
      <c r="F15" s="49" t="s">
        <v>168</v>
      </c>
      <c r="G15" s="49" t="s">
        <v>169</v>
      </c>
      <c r="H15" s="1">
        <v>2.27338</v>
      </c>
      <c r="I15" s="1">
        <v>2.27338</v>
      </c>
      <c r="J15" s="1"/>
      <c r="K15" s="1"/>
      <c r="L15" s="1"/>
      <c r="M15" s="1">
        <v>2.27338</v>
      </c>
      <c r="N15" s="1"/>
      <c r="O15" s="1"/>
      <c r="P15" s="1"/>
      <c r="Q15" s="2"/>
      <c r="R15" s="1"/>
      <c r="S15" s="1"/>
      <c r="T15" s="1"/>
      <c r="U15" s="1"/>
      <c r="V15" s="1"/>
      <c r="W15" s="1"/>
      <c r="X15" s="1"/>
    </row>
    <row customHeight="1" ht="18.75">
      <c r="A16" s="49" t="s">
        <v>52</v>
      </c>
      <c r="B16" s="49" t="s">
        <v>162</v>
      </c>
      <c r="C16" s="50" t="s">
        <v>163</v>
      </c>
      <c r="D16" s="49" t="s">
        <v>86</v>
      </c>
      <c r="E16" s="49" t="s">
        <v>87</v>
      </c>
      <c r="F16" s="49" t="s">
        <v>170</v>
      </c>
      <c r="G16" s="49" t="s">
        <v>171</v>
      </c>
      <c r="H16" s="1">
        <v>0.422332</v>
      </c>
      <c r="I16" s="1">
        <v>0.422332</v>
      </c>
      <c r="J16" s="1"/>
      <c r="K16" s="1"/>
      <c r="L16" s="1"/>
      <c r="M16" s="1">
        <v>0.422332</v>
      </c>
      <c r="N16" s="1"/>
      <c r="O16" s="1"/>
      <c r="P16" s="1"/>
      <c r="Q16" s="2"/>
      <c r="R16" s="1"/>
      <c r="S16" s="1"/>
      <c r="T16" s="1"/>
      <c r="U16" s="1"/>
      <c r="V16" s="1"/>
      <c r="W16" s="1"/>
      <c r="X16" s="1"/>
    </row>
    <row customHeight="1" ht="18.75">
      <c r="A17" s="49" t="s">
        <v>52</v>
      </c>
      <c r="B17" s="49" t="s">
        <v>162</v>
      </c>
      <c r="C17" s="50" t="s">
        <v>163</v>
      </c>
      <c r="D17" s="49" t="s">
        <v>86</v>
      </c>
      <c r="E17" s="49" t="s">
        <v>87</v>
      </c>
      <c r="F17" s="49" t="s">
        <v>170</v>
      </c>
      <c r="G17" s="49" t="s">
        <v>171</v>
      </c>
      <c r="H17" s="1">
        <v>0.353</v>
      </c>
      <c r="I17" s="1">
        <v>0.353</v>
      </c>
      <c r="J17" s="1"/>
      <c r="K17" s="1"/>
      <c r="L17" s="1"/>
      <c r="M17" s="1">
        <v>0.353</v>
      </c>
      <c r="N17" s="1"/>
      <c r="O17" s="1"/>
      <c r="P17" s="1"/>
      <c r="Q17" s="2"/>
      <c r="R17" s="1"/>
      <c r="S17" s="1"/>
      <c r="T17" s="1"/>
      <c r="U17" s="1"/>
      <c r="V17" s="1"/>
      <c r="W17" s="1"/>
      <c r="X17" s="1"/>
    </row>
    <row customHeight="1" ht="18.75">
      <c r="A18" s="49" t="s">
        <v>52</v>
      </c>
      <c r="B18" s="49" t="s">
        <v>162</v>
      </c>
      <c r="C18" s="50" t="s">
        <v>163</v>
      </c>
      <c r="D18" s="49" t="s">
        <v>86</v>
      </c>
      <c r="E18" s="49" t="s">
        <v>87</v>
      </c>
      <c r="F18" s="49" t="s">
        <v>170</v>
      </c>
      <c r="G18" s="49" t="s">
        <v>171</v>
      </c>
      <c r="H18" s="1">
        <v>0.2824</v>
      </c>
      <c r="I18" s="1">
        <v>0.2824</v>
      </c>
      <c r="J18" s="1"/>
      <c r="K18" s="1"/>
      <c r="L18" s="1"/>
      <c r="M18" s="1">
        <v>0.2824</v>
      </c>
      <c r="N18" s="1"/>
      <c r="O18" s="1"/>
      <c r="P18" s="1"/>
      <c r="Q18" s="2"/>
      <c r="R18" s="1"/>
      <c r="S18" s="1"/>
      <c r="T18" s="1"/>
      <c r="U18" s="1"/>
      <c r="V18" s="1"/>
      <c r="W18" s="1"/>
      <c r="X18" s="1"/>
    </row>
    <row customHeight="1" ht="18.75">
      <c r="A19" s="49" t="s">
        <v>52</v>
      </c>
      <c r="B19" s="49" t="s">
        <v>172</v>
      </c>
      <c r="C19" s="50" t="s">
        <v>107</v>
      </c>
      <c r="D19" s="49" t="s">
        <v>106</v>
      </c>
      <c r="E19" s="49" t="s">
        <v>107</v>
      </c>
      <c r="F19" s="49" t="s">
        <v>173</v>
      </c>
      <c r="G19" s="49" t="s">
        <v>107</v>
      </c>
      <c r="H19" s="1">
        <v>15.6708</v>
      </c>
      <c r="I19" s="1">
        <v>15.6708</v>
      </c>
      <c r="J19" s="1"/>
      <c r="K19" s="1"/>
      <c r="L19" s="1"/>
      <c r="M19" s="1">
        <v>15.6708</v>
      </c>
      <c r="N19" s="1"/>
      <c r="O19" s="1"/>
      <c r="P19" s="1"/>
      <c r="Q19" s="2"/>
      <c r="R19" s="1"/>
      <c r="S19" s="1"/>
      <c r="T19" s="1"/>
      <c r="U19" s="1"/>
      <c r="V19" s="1"/>
      <c r="W19" s="1"/>
      <c r="X19" s="1"/>
    </row>
    <row customHeight="1" ht="18.75">
      <c r="A20" s="49" t="s">
        <v>52</v>
      </c>
      <c r="B20" s="49" t="s">
        <v>174</v>
      </c>
      <c r="C20" s="50" t="s">
        <v>175</v>
      </c>
      <c r="D20" s="49" t="s">
        <v>70</v>
      </c>
      <c r="E20" s="49" t="s">
        <v>71</v>
      </c>
      <c r="F20" s="49" t="s">
        <v>176</v>
      </c>
      <c r="G20" s="49" t="s">
        <v>177</v>
      </c>
      <c r="H20" s="1">
        <v>11.52</v>
      </c>
      <c r="I20" s="1">
        <v>11.52</v>
      </c>
      <c r="J20" s="1"/>
      <c r="K20" s="1"/>
      <c r="L20" s="1"/>
      <c r="M20" s="1">
        <v>11.52</v>
      </c>
      <c r="N20" s="1"/>
      <c r="O20" s="1"/>
      <c r="P20" s="1"/>
      <c r="Q20" s="2"/>
      <c r="R20" s="1"/>
      <c r="S20" s="1"/>
      <c r="T20" s="1"/>
      <c r="U20" s="1"/>
      <c r="V20" s="1"/>
      <c r="W20" s="1"/>
      <c r="X20" s="1"/>
    </row>
    <row customHeight="1" ht="18.75">
      <c r="A21" s="49" t="s">
        <v>52</v>
      </c>
      <c r="B21" s="49" t="s">
        <v>178</v>
      </c>
      <c r="C21" s="50" t="s">
        <v>179</v>
      </c>
      <c r="D21" s="49" t="s">
        <v>98</v>
      </c>
      <c r="E21" s="49" t="s">
        <v>99</v>
      </c>
      <c r="F21" s="49" t="s">
        <v>180</v>
      </c>
      <c r="G21" s="49" t="s">
        <v>181</v>
      </c>
      <c r="H21" s="1">
        <v>2.5</v>
      </c>
      <c r="I21" s="1">
        <v>2.5</v>
      </c>
      <c r="J21" s="1"/>
      <c r="K21" s="1"/>
      <c r="L21" s="1"/>
      <c r="M21" s="1">
        <v>2.5</v>
      </c>
      <c r="N21" s="1"/>
      <c r="O21" s="1"/>
      <c r="P21" s="1"/>
      <c r="Q21" s="2"/>
      <c r="R21" s="1"/>
      <c r="S21" s="1"/>
      <c r="T21" s="1"/>
      <c r="U21" s="1"/>
      <c r="V21" s="1"/>
      <c r="W21" s="1"/>
      <c r="X21" s="1"/>
    </row>
    <row customHeight="1" ht="18.75">
      <c r="A22" s="49" t="s">
        <v>52</v>
      </c>
      <c r="B22" s="49" t="s">
        <v>182</v>
      </c>
      <c r="C22" s="50" t="s">
        <v>183</v>
      </c>
      <c r="D22" s="49" t="s">
        <v>98</v>
      </c>
      <c r="E22" s="49" t="s">
        <v>99</v>
      </c>
      <c r="F22" s="49" t="s">
        <v>184</v>
      </c>
      <c r="G22" s="49" t="s">
        <v>185</v>
      </c>
      <c r="H22" s="1">
        <v>9.54</v>
      </c>
      <c r="I22" s="1">
        <v>9.54</v>
      </c>
      <c r="J22" s="1"/>
      <c r="K22" s="1"/>
      <c r="L22" s="1"/>
      <c r="M22" s="1">
        <v>9.54</v>
      </c>
      <c r="N22" s="1"/>
      <c r="O22" s="1"/>
      <c r="P22" s="1"/>
      <c r="Q22" s="2"/>
      <c r="R22" s="1"/>
      <c r="S22" s="1"/>
      <c r="T22" s="1"/>
      <c r="U22" s="1"/>
      <c r="V22" s="1"/>
      <c r="W22" s="1"/>
      <c r="X22" s="1"/>
    </row>
    <row customHeight="1" ht="18.75">
      <c r="A23" s="49" t="s">
        <v>52</v>
      </c>
      <c r="B23" s="49" t="s">
        <v>186</v>
      </c>
      <c r="C23" s="50" t="s">
        <v>187</v>
      </c>
      <c r="D23" s="49" t="s">
        <v>98</v>
      </c>
      <c r="E23" s="49" t="s">
        <v>99</v>
      </c>
      <c r="F23" s="49" t="s">
        <v>188</v>
      </c>
      <c r="G23" s="49" t="s">
        <v>187</v>
      </c>
      <c r="H23" s="1">
        <v>0.6</v>
      </c>
      <c r="I23" s="1">
        <v>0.6</v>
      </c>
      <c r="J23" s="1"/>
      <c r="K23" s="1"/>
      <c r="L23" s="1"/>
      <c r="M23" s="1">
        <v>0.6</v>
      </c>
      <c r="N23" s="1"/>
      <c r="O23" s="1"/>
      <c r="P23" s="1"/>
      <c r="Q23" s="2"/>
      <c r="R23" s="1"/>
      <c r="S23" s="1"/>
      <c r="T23" s="1"/>
      <c r="U23" s="1"/>
      <c r="V23" s="1"/>
      <c r="W23" s="1"/>
      <c r="X23" s="1"/>
    </row>
    <row customHeight="1" ht="18.75">
      <c r="A24" s="49" t="s">
        <v>52</v>
      </c>
      <c r="B24" s="49" t="s">
        <v>189</v>
      </c>
      <c r="C24" s="50" t="s">
        <v>190</v>
      </c>
      <c r="D24" s="49" t="s">
        <v>98</v>
      </c>
      <c r="E24" s="49" t="s">
        <v>99</v>
      </c>
      <c r="F24" s="49" t="s">
        <v>191</v>
      </c>
      <c r="G24" s="49" t="s">
        <v>192</v>
      </c>
      <c r="H24" s="1">
        <v>1.47</v>
      </c>
      <c r="I24" s="1">
        <v>1.47</v>
      </c>
      <c r="J24" s="1"/>
      <c r="K24" s="1"/>
      <c r="L24" s="1"/>
      <c r="M24" s="1">
        <v>1.47</v>
      </c>
      <c r="N24" s="1"/>
      <c r="O24" s="1"/>
      <c r="P24" s="1"/>
      <c r="Q24" s="2"/>
      <c r="R24" s="1"/>
      <c r="S24" s="1"/>
      <c r="T24" s="1"/>
      <c r="U24" s="1"/>
      <c r="V24" s="1"/>
      <c r="W24" s="1"/>
      <c r="X24" s="1"/>
    </row>
    <row customHeight="1" ht="18.75">
      <c r="A25" s="49" t="s">
        <v>52</v>
      </c>
      <c r="B25" s="49" t="s">
        <v>189</v>
      </c>
      <c r="C25" s="50" t="s">
        <v>190</v>
      </c>
      <c r="D25" s="49" t="s">
        <v>98</v>
      </c>
      <c r="E25" s="49" t="s">
        <v>99</v>
      </c>
      <c r="F25" s="49" t="s">
        <v>191</v>
      </c>
      <c r="G25" s="49" t="s">
        <v>192</v>
      </c>
      <c r="H25" s="1">
        <v>2.7</v>
      </c>
      <c r="I25" s="1">
        <v>2.7</v>
      </c>
      <c r="J25" s="1"/>
      <c r="K25" s="1"/>
      <c r="L25" s="1"/>
      <c r="M25" s="1">
        <v>2.7</v>
      </c>
      <c r="N25" s="1"/>
      <c r="O25" s="1"/>
      <c r="P25" s="1"/>
      <c r="Q25" s="2"/>
      <c r="R25" s="1"/>
      <c r="S25" s="1"/>
      <c r="T25" s="1"/>
      <c r="U25" s="1"/>
      <c r="V25" s="1"/>
      <c r="W25" s="1"/>
      <c r="X25" s="1"/>
    </row>
    <row customHeight="1" ht="18.75">
      <c r="A26" s="49" t="s">
        <v>52</v>
      </c>
      <c r="B26" s="49" t="s">
        <v>189</v>
      </c>
      <c r="C26" s="50" t="s">
        <v>190</v>
      </c>
      <c r="D26" s="49" t="s">
        <v>98</v>
      </c>
      <c r="E26" s="49" t="s">
        <v>99</v>
      </c>
      <c r="F26" s="49" t="s">
        <v>193</v>
      </c>
      <c r="G26" s="49" t="s">
        <v>194</v>
      </c>
      <c r="H26" s="1">
        <v>0.13</v>
      </c>
      <c r="I26" s="1">
        <v>0.13</v>
      </c>
      <c r="J26" s="1"/>
      <c r="K26" s="1"/>
      <c r="L26" s="1"/>
      <c r="M26" s="1">
        <v>0.13</v>
      </c>
      <c r="N26" s="1"/>
      <c r="O26" s="1"/>
      <c r="P26" s="1"/>
      <c r="Q26" s="2"/>
      <c r="R26" s="1"/>
      <c r="S26" s="1"/>
      <c r="T26" s="1"/>
      <c r="U26" s="1"/>
      <c r="V26" s="1"/>
      <c r="W26" s="1"/>
      <c r="X26" s="1"/>
    </row>
    <row customHeight="1" ht="18.75">
      <c r="A27" s="49" t="s">
        <v>52</v>
      </c>
      <c r="B27" s="49" t="s">
        <v>189</v>
      </c>
      <c r="C27" s="50" t="s">
        <v>190</v>
      </c>
      <c r="D27" s="49" t="s">
        <v>98</v>
      </c>
      <c r="E27" s="49" t="s">
        <v>99</v>
      </c>
      <c r="F27" s="49" t="s">
        <v>195</v>
      </c>
      <c r="G27" s="49" t="s">
        <v>196</v>
      </c>
      <c r="H27" s="1">
        <v>0.4</v>
      </c>
      <c r="I27" s="1">
        <v>0.4</v>
      </c>
      <c r="J27" s="1"/>
      <c r="K27" s="1"/>
      <c r="L27" s="1"/>
      <c r="M27" s="1">
        <v>0.4</v>
      </c>
      <c r="N27" s="1"/>
      <c r="O27" s="1"/>
      <c r="P27" s="1"/>
      <c r="Q27" s="2"/>
      <c r="R27" s="1"/>
      <c r="S27" s="1"/>
      <c r="T27" s="1"/>
      <c r="U27" s="1"/>
      <c r="V27" s="1"/>
      <c r="W27" s="1"/>
      <c r="X27" s="1"/>
    </row>
    <row customHeight="1" ht="18.75">
      <c r="A28" s="49" t="s">
        <v>52</v>
      </c>
      <c r="B28" s="49" t="s">
        <v>189</v>
      </c>
      <c r="C28" s="50" t="s">
        <v>190</v>
      </c>
      <c r="D28" s="49" t="s">
        <v>98</v>
      </c>
      <c r="E28" s="49" t="s">
        <v>99</v>
      </c>
      <c r="F28" s="49" t="s">
        <v>197</v>
      </c>
      <c r="G28" s="49" t="s">
        <v>198</v>
      </c>
      <c r="H28" s="1">
        <v>0.3</v>
      </c>
      <c r="I28" s="1">
        <v>0.3</v>
      </c>
      <c r="J28" s="1"/>
      <c r="K28" s="1"/>
      <c r="L28" s="1"/>
      <c r="M28" s="1">
        <v>0.3</v>
      </c>
      <c r="N28" s="1"/>
      <c r="O28" s="1"/>
      <c r="P28" s="1"/>
      <c r="Q28" s="2"/>
      <c r="R28" s="1"/>
      <c r="S28" s="1"/>
      <c r="T28" s="1"/>
      <c r="U28" s="1"/>
      <c r="V28" s="1"/>
      <c r="W28" s="1"/>
      <c r="X28" s="1"/>
    </row>
    <row customHeight="1" ht="18.75">
      <c r="A29" s="49" t="s">
        <v>52</v>
      </c>
      <c r="B29" s="49" t="s">
        <v>189</v>
      </c>
      <c r="C29" s="50" t="s">
        <v>190</v>
      </c>
      <c r="D29" s="49" t="s">
        <v>98</v>
      </c>
      <c r="E29" s="49" t="s">
        <v>99</v>
      </c>
      <c r="F29" s="49" t="s">
        <v>199</v>
      </c>
      <c r="G29" s="49" t="s">
        <v>200</v>
      </c>
      <c r="H29" s="1">
        <v>0.5</v>
      </c>
      <c r="I29" s="1">
        <v>0.5</v>
      </c>
      <c r="J29" s="1"/>
      <c r="K29" s="1"/>
      <c r="L29" s="1"/>
      <c r="M29" s="1">
        <v>0.5</v>
      </c>
      <c r="N29" s="1"/>
      <c r="O29" s="1"/>
      <c r="P29" s="1"/>
      <c r="Q29" s="2"/>
      <c r="R29" s="1"/>
      <c r="S29" s="1"/>
      <c r="T29" s="1"/>
      <c r="U29" s="1"/>
      <c r="V29" s="1"/>
      <c r="W29" s="1"/>
      <c r="X29" s="1"/>
    </row>
    <row customHeight="1" ht="18.75">
      <c r="A30" s="49" t="s">
        <v>52</v>
      </c>
      <c r="B30" s="49" t="s">
        <v>201</v>
      </c>
      <c r="C30" s="50" t="s">
        <v>132</v>
      </c>
      <c r="D30" s="49" t="s">
        <v>98</v>
      </c>
      <c r="E30" s="49" t="s">
        <v>99</v>
      </c>
      <c r="F30" s="49" t="s">
        <v>202</v>
      </c>
      <c r="G30" s="49" t="s">
        <v>132</v>
      </c>
      <c r="H30" s="1">
        <v>0.5</v>
      </c>
      <c r="I30" s="1">
        <v>0.5</v>
      </c>
      <c r="J30" s="1"/>
      <c r="K30" s="1"/>
      <c r="L30" s="1"/>
      <c r="M30" s="1">
        <v>0.5</v>
      </c>
      <c r="N30" s="1"/>
      <c r="O30" s="1"/>
      <c r="P30" s="1"/>
      <c r="Q30" s="2"/>
      <c r="R30" s="1"/>
      <c r="S30" s="1"/>
      <c r="T30" s="1"/>
      <c r="U30" s="1"/>
      <c r="V30" s="1"/>
      <c r="W30" s="1"/>
      <c r="X30" s="1"/>
    </row>
    <row customHeight="1" ht="18.75">
      <c r="A31" s="49" t="s">
        <v>52</v>
      </c>
      <c r="B31" s="49" t="s">
        <v>203</v>
      </c>
      <c r="C31" s="50" t="s">
        <v>204</v>
      </c>
      <c r="D31" s="49" t="s">
        <v>98</v>
      </c>
      <c r="E31" s="49" t="s">
        <v>99</v>
      </c>
      <c r="F31" s="49" t="s">
        <v>205</v>
      </c>
      <c r="G31" s="49" t="s">
        <v>206</v>
      </c>
      <c r="H31" s="1">
        <v>1.3</v>
      </c>
      <c r="I31" s="1">
        <v>1.3</v>
      </c>
      <c r="J31" s="1"/>
      <c r="K31" s="1"/>
      <c r="L31" s="1"/>
      <c r="M31" s="1">
        <v>1.3</v>
      </c>
      <c r="N31" s="1"/>
      <c r="O31" s="1"/>
      <c r="P31" s="1"/>
      <c r="Q31" s="2"/>
      <c r="R31" s="1"/>
      <c r="S31" s="1"/>
      <c r="T31" s="1"/>
      <c r="U31" s="1"/>
      <c r="V31" s="1"/>
      <c r="W31" s="1"/>
      <c r="X31" s="1"/>
    </row>
    <row customHeight="1" ht="18.75">
      <c r="A32" s="49" t="s">
        <v>52</v>
      </c>
      <c r="B32" s="49" t="s">
        <v>207</v>
      </c>
      <c r="C32" s="50" t="s">
        <v>208</v>
      </c>
      <c r="D32" s="49" t="s">
        <v>98</v>
      </c>
      <c r="E32" s="49" t="s">
        <v>99</v>
      </c>
      <c r="F32" s="49" t="s">
        <v>209</v>
      </c>
      <c r="G32" s="49" t="s">
        <v>210</v>
      </c>
      <c r="H32" s="1">
        <v>6</v>
      </c>
      <c r="I32" s="1">
        <v>6</v>
      </c>
      <c r="J32" s="1"/>
      <c r="K32" s="1"/>
      <c r="L32" s="1"/>
      <c r="M32" s="1">
        <v>6</v>
      </c>
      <c r="N32" s="1"/>
      <c r="O32" s="1"/>
      <c r="P32" s="1"/>
      <c r="Q32" s="2"/>
      <c r="R32" s="1"/>
      <c r="S32" s="1"/>
      <c r="T32" s="1"/>
      <c r="U32" s="1"/>
      <c r="V32" s="1"/>
      <c r="W32" s="1"/>
      <c r="X32" s="1"/>
    </row>
    <row customHeight="1" ht="18.75">
      <c r="A33" s="49" t="s">
        <v>52</v>
      </c>
      <c r="B33" s="49" t="s">
        <v>211</v>
      </c>
      <c r="C33" s="50" t="s">
        <v>212</v>
      </c>
      <c r="D33" s="49" t="s">
        <v>98</v>
      </c>
      <c r="E33" s="49" t="s">
        <v>99</v>
      </c>
      <c r="F33" s="49" t="s">
        <v>160</v>
      </c>
      <c r="G33" s="49" t="s">
        <v>161</v>
      </c>
      <c r="H33" s="1">
        <v>5.51</v>
      </c>
      <c r="I33" s="1">
        <v>5.51</v>
      </c>
      <c r="J33" s="1"/>
      <c r="K33" s="1"/>
      <c r="L33" s="1"/>
      <c r="M33" s="1">
        <v>5.51</v>
      </c>
      <c r="N33" s="1"/>
      <c r="O33" s="1"/>
      <c r="P33" s="1"/>
      <c r="Q33" s="2"/>
      <c r="R33" s="1"/>
      <c r="S33" s="1"/>
      <c r="T33" s="1"/>
      <c r="U33" s="1"/>
      <c r="V33" s="1"/>
      <c r="W33" s="1"/>
      <c r="X33" s="1"/>
    </row>
    <row customHeight="1" ht="18.75">
      <c r="A34" s="49" t="s">
        <v>52</v>
      </c>
      <c r="B34" s="49" t="s">
        <v>211</v>
      </c>
      <c r="C34" s="50" t="s">
        <v>212</v>
      </c>
      <c r="D34" s="49" t="s">
        <v>98</v>
      </c>
      <c r="E34" s="49" t="s">
        <v>99</v>
      </c>
      <c r="F34" s="49" t="s">
        <v>160</v>
      </c>
      <c r="G34" s="49" t="s">
        <v>161</v>
      </c>
      <c r="H34" s="1">
        <v>11.2788</v>
      </c>
      <c r="I34" s="1">
        <v>11.2788</v>
      </c>
      <c r="J34" s="1"/>
      <c r="K34" s="1"/>
      <c r="L34" s="1"/>
      <c r="M34" s="1">
        <v>11.2788</v>
      </c>
      <c r="N34" s="1"/>
      <c r="O34" s="1"/>
      <c r="P34" s="1"/>
      <c r="Q34" s="2"/>
      <c r="R34" s="1"/>
      <c r="S34" s="1"/>
      <c r="T34" s="1"/>
      <c r="U34" s="1"/>
      <c r="V34" s="1"/>
      <c r="W34" s="1"/>
      <c r="X34" s="1"/>
    </row>
    <row customHeight="1" ht="18.75">
      <c r="A35" s="49" t="s">
        <v>52</v>
      </c>
      <c r="B35" s="49" t="s">
        <v>213</v>
      </c>
      <c r="C35" s="50" t="s">
        <v>214</v>
      </c>
      <c r="D35" s="49" t="s">
        <v>98</v>
      </c>
      <c r="E35" s="49" t="s">
        <v>99</v>
      </c>
      <c r="F35" s="49" t="s">
        <v>209</v>
      </c>
      <c r="G35" s="49" t="s">
        <v>210</v>
      </c>
      <c r="H35" s="1">
        <v>45</v>
      </c>
      <c r="I35" s="1">
        <v>45</v>
      </c>
      <c r="J35" s="1"/>
      <c r="K35" s="1"/>
      <c r="L35" s="1"/>
      <c r="M35" s="1">
        <v>45</v>
      </c>
      <c r="N35" s="1"/>
      <c r="O35" s="1"/>
      <c r="P35" s="1"/>
      <c r="Q35" s="2"/>
      <c r="R35" s="1"/>
      <c r="S35" s="1"/>
      <c r="T35" s="1"/>
      <c r="U35" s="1"/>
      <c r="V35" s="1"/>
      <c r="W35" s="1"/>
      <c r="X35" s="1"/>
    </row>
    <row customHeight="1" ht="18.75">
      <c r="A36" s="49" t="s">
        <v>52</v>
      </c>
      <c r="B36" s="49" t="s">
        <v>215</v>
      </c>
      <c r="C36" s="50" t="s">
        <v>216</v>
      </c>
      <c r="D36" s="49" t="s">
        <v>98</v>
      </c>
      <c r="E36" s="49" t="s">
        <v>99</v>
      </c>
      <c r="F36" s="49" t="s">
        <v>209</v>
      </c>
      <c r="G36" s="49" t="s">
        <v>210</v>
      </c>
      <c r="H36" s="1">
        <v>2</v>
      </c>
      <c r="I36" s="1">
        <v>2</v>
      </c>
      <c r="J36" s="1"/>
      <c r="K36" s="1"/>
      <c r="L36" s="1"/>
      <c r="M36" s="1">
        <v>2</v>
      </c>
      <c r="N36" s="1"/>
      <c r="O36" s="1"/>
      <c r="P36" s="1"/>
      <c r="Q36" s="2"/>
      <c r="R36" s="1"/>
      <c r="S36" s="1"/>
      <c r="T36" s="1"/>
      <c r="U36" s="1"/>
      <c r="V36" s="1"/>
      <c r="W36" s="1"/>
      <c r="X36" s="1"/>
    </row>
    <row customHeight="1" ht="18.75">
      <c r="A37" s="49" t="s">
        <v>52</v>
      </c>
      <c r="B37" s="49" t="s">
        <v>217</v>
      </c>
      <c r="C37" s="50" t="s">
        <v>218</v>
      </c>
      <c r="D37" s="49" t="s">
        <v>98</v>
      </c>
      <c r="E37" s="49" t="s">
        <v>99</v>
      </c>
      <c r="F37" s="49" t="s">
        <v>209</v>
      </c>
      <c r="G37" s="49" t="s">
        <v>210</v>
      </c>
      <c r="H37" s="1">
        <v>3.6</v>
      </c>
      <c r="I37" s="1">
        <v>3.6</v>
      </c>
      <c r="J37" s="1"/>
      <c r="K37" s="1"/>
      <c r="L37" s="1"/>
      <c r="M37" s="1">
        <v>3.6</v>
      </c>
      <c r="N37" s="1"/>
      <c r="O37" s="1"/>
      <c r="P37" s="1"/>
      <c r="Q37" s="2"/>
      <c r="R37" s="1"/>
      <c r="S37" s="1"/>
      <c r="T37" s="1"/>
      <c r="U37" s="1"/>
      <c r="V37" s="1"/>
      <c r="W37" s="1"/>
      <c r="X37" s="1"/>
    </row>
    <row customHeight="1" ht="18.75">
      <c r="A38" s="49" t="s">
        <v>52</v>
      </c>
      <c r="B38" s="49" t="s">
        <v>219</v>
      </c>
      <c r="C38" s="50" t="s">
        <v>220</v>
      </c>
      <c r="D38" s="49" t="s">
        <v>98</v>
      </c>
      <c r="E38" s="49" t="s">
        <v>99</v>
      </c>
      <c r="F38" s="49" t="s">
        <v>191</v>
      </c>
      <c r="G38" s="49" t="s">
        <v>192</v>
      </c>
      <c r="H38" s="1">
        <v>2.1</v>
      </c>
      <c r="I38" s="1">
        <v>2.1</v>
      </c>
      <c r="J38" s="1"/>
      <c r="K38" s="1"/>
      <c r="L38" s="1"/>
      <c r="M38" s="1">
        <v>2.1</v>
      </c>
      <c r="N38" s="1"/>
      <c r="O38" s="1"/>
      <c r="P38" s="1"/>
      <c r="Q38" s="2"/>
      <c r="R38" s="1"/>
      <c r="S38" s="1"/>
      <c r="T38" s="1"/>
      <c r="U38" s="1"/>
      <c r="V38" s="1"/>
      <c r="W38" s="1"/>
      <c r="X38" s="1"/>
    </row>
    <row customHeight="1" ht="18.75">
      <c r="A39" s="51" t="s">
        <v>29</v>
      </c>
      <c r="B39" s="51"/>
      <c r="C39" s="51"/>
      <c r="D39" s="51"/>
      <c r="E39" s="51"/>
      <c r="F39" s="51"/>
      <c r="G39" s="51"/>
      <c r="H39" s="1">
        <v>269.185646</v>
      </c>
      <c r="I39" s="1">
        <v>269.185646</v>
      </c>
      <c r="J39" s="1"/>
      <c r="K39" s="1"/>
      <c r="L39" s="1"/>
      <c r="M39" s="1">
        <v>269.185646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</sheetData>
  <mergeCells count="30">
    <mergeCell ref="A3:G3"/>
    <mergeCell ref="A4:A7"/>
    <mergeCell ref="B4:B7"/>
    <mergeCell ref="C4:C7"/>
    <mergeCell ref="D4:D7"/>
    <mergeCell ref="F4:F7"/>
    <mergeCell ref="E4:E7"/>
    <mergeCell ref="G4:G7"/>
    <mergeCell ref="A39:G39"/>
    <mergeCell ref="H4:H7"/>
    <mergeCell ref="I6:J6"/>
    <mergeCell ref="K6:K7"/>
    <mergeCell ref="L6:L7"/>
    <mergeCell ref="M6:M7"/>
    <mergeCell ref="N6:N7"/>
    <mergeCell ref="I5:N5"/>
    <mergeCell ref="O6:O7"/>
    <mergeCell ref="P6:P7"/>
    <mergeCell ref="Q6:Q7"/>
    <mergeCell ref="O5:Q5"/>
    <mergeCell ref="R5:R7"/>
    <mergeCell ref="S6:S7"/>
    <mergeCell ref="T6:T7"/>
    <mergeCell ref="U6:U7"/>
    <mergeCell ref="V6:V7"/>
    <mergeCell ref="W6:W7"/>
    <mergeCell ref="X6:X7"/>
    <mergeCell ref="S5:X5"/>
    <mergeCell ref="I4:X4"/>
    <mergeCell ref="A2:X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EE8613A-4265-3E75-DA1C-491F92DD26A8}" mc:Ignorable="x14ac xr xr2 xr3">
  <sheetPr>
    <outlinePr summaryRight="0"/>
  </sheetPr>
  <dimension ref="A1:W16"/>
  <sheetViews>
    <sheetView topLeftCell="O1" showZeros="0" workbookViewId="0" tabSelected="1"/>
  </sheetViews>
  <sheetFormatPr defaultColWidth="8.8515625" customHeight="1" defaultRowHeight="15"/>
  <cols>
    <col min="1" max="8" width="28.57421875" customWidth="1"/>
    <col min="9" max="23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0"/>
      <c r="O1" s="20"/>
      <c r="P1" s="20"/>
      <c r="Q1" s="20"/>
      <c r="R1" s="20"/>
      <c r="S1" s="20"/>
      <c r="T1" s="20"/>
      <c r="U1" s="20"/>
      <c r="V1" s="20"/>
      <c r="W1" s="20" t="s">
        <v>221</v>
      </c>
    </row>
    <row customHeight="1" ht="45">
      <c r="A2" s="10" t="s">
        <v>222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2"/>
      <c r="O2" s="32"/>
      <c r="P2" s="32"/>
      <c r="Q2" s="32"/>
      <c r="R2" s="32"/>
      <c r="S2" s="32"/>
      <c r="T2" s="32"/>
      <c r="U2" s="32"/>
      <c r="V2" s="32"/>
      <c r="W2" s="32"/>
    </row>
    <row customHeight="1" ht="18.75">
      <c r="A3" s="11">
        <f>"单位名称："&amp;"通海县交通运输局"</f>
      </c>
      <c r="B3" s="11"/>
      <c r="C3" s="11"/>
      <c r="D3" s="11"/>
      <c r="E3" s="11"/>
      <c r="F3" s="11"/>
      <c r="G3" s="11"/>
      <c r="H3" s="11"/>
      <c r="I3" s="21"/>
      <c r="J3" s="21"/>
      <c r="K3" s="21"/>
      <c r="L3" s="21"/>
      <c r="M3" s="21"/>
      <c r="N3" s="9"/>
      <c r="O3" s="9"/>
      <c r="P3" s="9"/>
      <c r="Q3" s="9"/>
      <c r="R3" s="9"/>
      <c r="S3" s="9"/>
      <c r="T3" s="9"/>
      <c r="U3" s="9"/>
      <c r="V3" s="9"/>
      <c r="W3" s="9" t="s">
        <v>26</v>
      </c>
    </row>
    <row customHeight="1" ht="18.75">
      <c r="A4" s="22" t="s">
        <v>223</v>
      </c>
      <c r="B4" s="22" t="s">
        <v>138</v>
      </c>
      <c r="C4" s="22" t="s">
        <v>139</v>
      </c>
      <c r="D4" s="22" t="s">
        <v>137</v>
      </c>
      <c r="E4" s="22" t="s">
        <v>140</v>
      </c>
      <c r="F4" s="22" t="s">
        <v>141</v>
      </c>
      <c r="G4" s="22" t="s">
        <v>142</v>
      </c>
      <c r="H4" s="22" t="s">
        <v>143</v>
      </c>
      <c r="I4" s="34" t="s">
        <v>29</v>
      </c>
      <c r="J4" s="34" t="s">
        <v>224</v>
      </c>
      <c r="K4" s="22"/>
      <c r="L4" s="22"/>
      <c r="M4" s="22"/>
      <c r="N4" s="22" t="s">
        <v>145</v>
      </c>
      <c r="O4" s="22"/>
      <c r="P4" s="22"/>
      <c r="Q4" s="22" t="s">
        <v>35</v>
      </c>
      <c r="R4" s="22" t="s">
        <v>36</v>
      </c>
      <c r="S4" s="22"/>
      <c r="T4" s="22"/>
      <c r="U4" s="22"/>
      <c r="V4" s="22"/>
      <c r="W4" s="22"/>
    </row>
    <row customHeight="1" ht="18.75">
      <c r="A5" s="22"/>
      <c r="B5" s="22"/>
      <c r="C5" s="22"/>
      <c r="D5" s="22"/>
      <c r="E5" s="22"/>
      <c r="F5" s="22"/>
      <c r="G5" s="22"/>
      <c r="H5" s="22"/>
      <c r="I5" s="34" t="s">
        <v>146</v>
      </c>
      <c r="J5" s="34" t="s">
        <v>147</v>
      </c>
      <c r="K5" s="22"/>
      <c r="L5" s="22" t="s">
        <v>33</v>
      </c>
      <c r="M5" s="22" t="s">
        <v>34</v>
      </c>
      <c r="N5" s="22" t="s">
        <v>32</v>
      </c>
      <c r="O5" s="22" t="s">
        <v>33</v>
      </c>
      <c r="P5" s="22" t="s">
        <v>34</v>
      </c>
      <c r="Q5" s="22" t="s">
        <v>35</v>
      </c>
      <c r="R5" s="22" t="s">
        <v>31</v>
      </c>
      <c r="S5" s="22" t="s">
        <v>37</v>
      </c>
      <c r="T5" s="22" t="s">
        <v>38</v>
      </c>
      <c r="U5" s="22" t="s">
        <v>39</v>
      </c>
      <c r="V5" s="22" t="s">
        <v>40</v>
      </c>
      <c r="W5" s="22" t="s">
        <v>41</v>
      </c>
    </row>
    <row customHeight="1" ht="18.75">
      <c r="A6" s="22"/>
      <c r="B6" s="22"/>
      <c r="C6" s="22"/>
      <c r="D6" s="22"/>
      <c r="E6" s="22"/>
      <c r="F6" s="22"/>
      <c r="G6" s="22"/>
      <c r="H6" s="22"/>
      <c r="I6" s="34"/>
      <c r="J6" s="34" t="s">
        <v>32</v>
      </c>
      <c r="K6" s="22"/>
      <c r="L6" s="22" t="s">
        <v>33</v>
      </c>
      <c r="M6" s="22" t="s">
        <v>34</v>
      </c>
      <c r="N6" s="22" t="s">
        <v>32</v>
      </c>
      <c r="O6" s="22" t="s">
        <v>33</v>
      </c>
      <c r="P6" s="22" t="s">
        <v>34</v>
      </c>
      <c r="Q6" s="22"/>
      <c r="R6" s="22" t="s">
        <v>31</v>
      </c>
      <c r="S6" s="22" t="s">
        <v>37</v>
      </c>
      <c r="T6" s="22" t="s">
        <v>38</v>
      </c>
      <c r="U6" s="22" t="s">
        <v>39</v>
      </c>
      <c r="V6" s="22" t="s">
        <v>40</v>
      </c>
      <c r="W6" s="22" t="s">
        <v>41</v>
      </c>
    </row>
    <row customHeight="1" ht="22.66666030883789">
      <c r="A7" s="22"/>
      <c r="B7" s="22"/>
      <c r="C7" s="22"/>
      <c r="D7" s="22"/>
      <c r="E7" s="22"/>
      <c r="F7" s="22"/>
      <c r="G7" s="22"/>
      <c r="H7" s="22"/>
      <c r="I7" s="34"/>
      <c r="J7" s="34" t="s">
        <v>31</v>
      </c>
      <c r="K7" s="22" t="s">
        <v>225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customHeight="1" ht="18.75">
      <c r="A8" s="29" t="s">
        <v>42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customHeight="1" ht="18.75">
      <c r="A9" s="49"/>
      <c r="B9" s="49"/>
      <c r="C9" s="50" t="s">
        <v>226</v>
      </c>
      <c r="D9" s="49"/>
      <c r="E9" s="49"/>
      <c r="F9" s="49"/>
      <c r="G9" s="49"/>
      <c r="H9" s="49"/>
      <c r="I9" s="52">
        <v>491.822582</v>
      </c>
      <c r="J9" s="52"/>
      <c r="K9" s="52"/>
      <c r="L9" s="52"/>
      <c r="M9" s="52"/>
      <c r="N9" s="52"/>
      <c r="O9" s="52"/>
      <c r="P9" s="52"/>
      <c r="Q9" s="52"/>
      <c r="R9" s="52">
        <v>491.822582</v>
      </c>
      <c r="S9" s="52"/>
      <c r="T9" s="52"/>
      <c r="U9" s="52"/>
      <c r="V9" s="52"/>
      <c r="W9" s="52">
        <v>491.822582</v>
      </c>
    </row>
    <row customHeight="1" ht="18.75">
      <c r="A10" s="49" t="s">
        <v>227</v>
      </c>
      <c r="B10" s="49" t="s">
        <v>228</v>
      </c>
      <c r="C10" s="50" t="s">
        <v>226</v>
      </c>
      <c r="D10" s="49" t="s">
        <v>52</v>
      </c>
      <c r="E10" s="49" t="s">
        <v>98</v>
      </c>
      <c r="F10" s="49" t="s">
        <v>99</v>
      </c>
      <c r="G10" s="49" t="s">
        <v>229</v>
      </c>
      <c r="H10" s="49" t="s">
        <v>230</v>
      </c>
      <c r="I10" s="52">
        <v>91.822582</v>
      </c>
      <c r="J10" s="52"/>
      <c r="K10" s="52"/>
      <c r="L10" s="52"/>
      <c r="M10" s="52"/>
      <c r="N10" s="52"/>
      <c r="O10" s="52"/>
      <c r="P10" s="52"/>
      <c r="Q10" s="52"/>
      <c r="R10" s="52">
        <v>91.822582</v>
      </c>
      <c r="S10" s="52"/>
      <c r="T10" s="52"/>
      <c r="U10" s="52"/>
      <c r="V10" s="52"/>
      <c r="W10" s="52">
        <v>91.822582</v>
      </c>
    </row>
    <row customHeight="1" ht="18.75">
      <c r="A11" s="49" t="s">
        <v>227</v>
      </c>
      <c r="B11" s="49" t="s">
        <v>228</v>
      </c>
      <c r="C11" s="50" t="s">
        <v>226</v>
      </c>
      <c r="D11" s="49" t="s">
        <v>52</v>
      </c>
      <c r="E11" s="49" t="s">
        <v>100</v>
      </c>
      <c r="F11" s="49" t="s">
        <v>101</v>
      </c>
      <c r="G11" s="49" t="s">
        <v>229</v>
      </c>
      <c r="H11" s="49" t="s">
        <v>230</v>
      </c>
      <c r="I11" s="52">
        <v>400</v>
      </c>
      <c r="J11" s="52"/>
      <c r="K11" s="52"/>
      <c r="L11" s="52"/>
      <c r="M11" s="52"/>
      <c r="N11" s="52"/>
      <c r="O11" s="52"/>
      <c r="P11" s="2"/>
      <c r="Q11" s="52"/>
      <c r="R11" s="52">
        <v>400</v>
      </c>
      <c r="S11" s="52"/>
      <c r="T11" s="52"/>
      <c r="U11" s="52"/>
      <c r="V11" s="52"/>
      <c r="W11" s="52">
        <v>400</v>
      </c>
    </row>
    <row customHeight="1" ht="18.75">
      <c r="A12" s="2"/>
      <c r="B12" s="2"/>
      <c r="C12" s="50" t="s">
        <v>231</v>
      </c>
      <c r="D12" s="2"/>
      <c r="E12" s="2"/>
      <c r="F12" s="2"/>
      <c r="G12" s="2"/>
      <c r="H12" s="2"/>
      <c r="I12" s="52">
        <v>300</v>
      </c>
      <c r="J12" s="52"/>
      <c r="K12" s="52"/>
      <c r="L12" s="52">
        <v>300</v>
      </c>
      <c r="M12" s="52"/>
      <c r="N12" s="52"/>
      <c r="O12" s="52"/>
      <c r="P12" s="2"/>
      <c r="Q12" s="52"/>
      <c r="R12" s="52"/>
      <c r="S12" s="52"/>
      <c r="T12" s="52"/>
      <c r="U12" s="52"/>
      <c r="V12" s="52"/>
      <c r="W12" s="52"/>
    </row>
    <row customHeight="1" ht="18.75">
      <c r="A13" s="49" t="s">
        <v>227</v>
      </c>
      <c r="B13" s="49" t="s">
        <v>232</v>
      </c>
      <c r="C13" s="50" t="s">
        <v>231</v>
      </c>
      <c r="D13" s="49" t="s">
        <v>52</v>
      </c>
      <c r="E13" s="49" t="s">
        <v>92</v>
      </c>
      <c r="F13" s="49" t="s">
        <v>93</v>
      </c>
      <c r="G13" s="49" t="s">
        <v>229</v>
      </c>
      <c r="H13" s="49" t="s">
        <v>230</v>
      </c>
      <c r="I13" s="52">
        <v>300</v>
      </c>
      <c r="J13" s="52"/>
      <c r="K13" s="52"/>
      <c r="L13" s="52">
        <v>300</v>
      </c>
      <c r="M13" s="52"/>
      <c r="N13" s="52"/>
      <c r="O13" s="52"/>
      <c r="P13" s="2"/>
      <c r="Q13" s="52"/>
      <c r="R13" s="52"/>
      <c r="S13" s="52"/>
      <c r="T13" s="52"/>
      <c r="U13" s="52"/>
      <c r="V13" s="52"/>
      <c r="W13" s="52"/>
    </row>
    <row customHeight="1" ht="18.75">
      <c r="A14" s="2"/>
      <c r="B14" s="2"/>
      <c r="C14" s="50" t="s">
        <v>233</v>
      </c>
      <c r="D14" s="2"/>
      <c r="E14" s="2"/>
      <c r="F14" s="2"/>
      <c r="G14" s="2"/>
      <c r="H14" s="2"/>
      <c r="I14" s="52">
        <v>1.1472</v>
      </c>
      <c r="J14" s="52">
        <v>1.1472</v>
      </c>
      <c r="K14" s="52">
        <v>1.1472</v>
      </c>
      <c r="L14" s="52"/>
      <c r="M14" s="52"/>
      <c r="N14" s="52"/>
      <c r="O14" s="52"/>
      <c r="P14" s="2"/>
      <c r="Q14" s="52"/>
      <c r="R14" s="52"/>
      <c r="S14" s="52"/>
      <c r="T14" s="52"/>
      <c r="U14" s="52"/>
      <c r="V14" s="52"/>
      <c r="W14" s="52"/>
    </row>
    <row customHeight="1" ht="18.75">
      <c r="A15" s="49" t="s">
        <v>234</v>
      </c>
      <c r="B15" s="49" t="s">
        <v>235</v>
      </c>
      <c r="C15" s="50" t="s">
        <v>233</v>
      </c>
      <c r="D15" s="49" t="s">
        <v>52</v>
      </c>
      <c r="E15" s="49" t="s">
        <v>76</v>
      </c>
      <c r="F15" s="49" t="s">
        <v>77</v>
      </c>
      <c r="G15" s="49" t="s">
        <v>176</v>
      </c>
      <c r="H15" s="49" t="s">
        <v>177</v>
      </c>
      <c r="I15" s="52">
        <v>1.1472</v>
      </c>
      <c r="J15" s="52">
        <v>1.1472</v>
      </c>
      <c r="K15" s="52">
        <v>1.1472</v>
      </c>
      <c r="L15" s="52"/>
      <c r="M15" s="52"/>
      <c r="N15" s="52"/>
      <c r="O15" s="52"/>
      <c r="P15" s="2"/>
      <c r="Q15" s="52"/>
      <c r="R15" s="52"/>
      <c r="S15" s="52"/>
      <c r="T15" s="52"/>
      <c r="U15" s="52"/>
      <c r="V15" s="52"/>
      <c r="W15" s="52"/>
    </row>
    <row customHeight="1" ht="18.75">
      <c r="A16" s="51" t="s">
        <v>29</v>
      </c>
      <c r="B16" s="51"/>
      <c r="C16" s="51"/>
      <c r="D16" s="51"/>
      <c r="E16" s="51"/>
      <c r="F16" s="51"/>
      <c r="G16" s="51"/>
      <c r="H16" s="51"/>
      <c r="I16" s="52">
        <v>792.969782</v>
      </c>
      <c r="J16" s="52">
        <v>1.1472</v>
      </c>
      <c r="K16" s="52">
        <v>1.1472</v>
      </c>
      <c r="L16" s="52">
        <v>300</v>
      </c>
      <c r="M16" s="52"/>
      <c r="N16" s="52"/>
      <c r="O16" s="52"/>
      <c r="P16" s="52"/>
      <c r="Q16" s="52"/>
      <c r="R16" s="52">
        <v>491.822582</v>
      </c>
      <c r="S16" s="52"/>
      <c r="T16" s="52"/>
      <c r="U16" s="52"/>
      <c r="V16" s="52"/>
      <c r="W16" s="52">
        <v>491.822582</v>
      </c>
    </row>
  </sheetData>
  <mergeCells count="28">
    <mergeCell ref="A3:H3"/>
    <mergeCell ref="A4:A7"/>
    <mergeCell ref="B4:B7"/>
    <mergeCell ref="C4:C7"/>
    <mergeCell ref="E4:E7"/>
    <mergeCell ref="G4:G7"/>
    <mergeCell ref="F4:F7"/>
    <mergeCell ref="H4:H7"/>
    <mergeCell ref="A16:H16"/>
    <mergeCell ref="D4:D7"/>
    <mergeCell ref="I4:I7"/>
    <mergeCell ref="J5:K6"/>
    <mergeCell ref="L5:L7"/>
    <mergeCell ref="M5:M7"/>
    <mergeCell ref="J4:M4"/>
    <mergeCell ref="N5:N7"/>
    <mergeCell ref="O5:O7"/>
    <mergeCell ref="P5:P7"/>
    <mergeCell ref="N4:P4"/>
    <mergeCell ref="Q4:Q7"/>
    <mergeCell ref="R4:W4"/>
    <mergeCell ref="R5:R7"/>
    <mergeCell ref="S5:S7"/>
    <mergeCell ref="T5:T7"/>
    <mergeCell ref="U5:U7"/>
    <mergeCell ref="V5:V7"/>
    <mergeCell ref="W5:W7"/>
    <mergeCell ref="A2:W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75902B-FE5F-3E9B-967E-0022D317BF3B}" mc:Ignorable="x14ac xr xr2 xr3">
  <sheetPr>
    <outlinePr summaryRight="0"/>
  </sheetPr>
  <dimension ref="A1:J25"/>
  <sheetViews>
    <sheetView topLeftCell="A1" showZeros="0" workbookViewId="0" tabSelected="1"/>
  </sheetViews>
  <sheetFormatPr defaultColWidth="8.8515625" customHeight="1" defaultRowHeight="15"/>
  <cols>
    <col min="1" max="1" width="44.4140625" customWidth="1"/>
    <col min="2" max="2" width="41.55078125" customWidth="1"/>
    <col min="3" max="4" width="13.84375" customWidth="1"/>
    <col min="5" max="5" width="26.84375" customWidth="1"/>
    <col min="6" max="8" width="10.00390625" customWidth="1"/>
    <col min="9" max="9" width="13.703125" customWidth="1"/>
    <col min="10" max="10" width="27.98046875" customWidth="1"/>
  </cols>
  <sheetData>
    <row customHeight="1" ht="15">
      <c r="A1" s="53" t="s">
        <v>236</v>
      </c>
      <c r="B1" s="53"/>
      <c r="C1" s="53"/>
      <c r="D1" s="53"/>
      <c r="E1" s="53"/>
      <c r="F1" s="53"/>
      <c r="G1" s="53"/>
      <c r="H1" s="53"/>
      <c r="I1" s="53"/>
      <c r="J1" s="53"/>
    </row>
    <row customHeight="1" ht="45">
      <c r="A2" s="54" t="s">
        <v>237</v>
      </c>
      <c r="B2" s="54"/>
      <c r="C2" s="54"/>
      <c r="D2" s="54"/>
      <c r="E2" s="54"/>
      <c r="F2" s="54"/>
      <c r="G2" s="54"/>
      <c r="H2" s="54"/>
      <c r="I2" s="54"/>
      <c r="J2" s="54"/>
    </row>
    <row customHeight="1" ht="20.25">
      <c r="A3" s="55">
        <f>"单位名称："&amp;"通海县交通运输局"</f>
      </c>
      <c r="B3" s="55"/>
      <c r="C3" s="55"/>
      <c r="D3" s="55"/>
      <c r="E3" s="55"/>
      <c r="F3" s="55"/>
      <c r="G3" s="55"/>
      <c r="H3" s="55"/>
      <c r="I3" s="55"/>
      <c r="J3" s="55"/>
    </row>
    <row customHeight="1" ht="20.25">
      <c r="A4" s="56" t="s">
        <v>238</v>
      </c>
      <c r="B4" s="56" t="s">
        <v>239</v>
      </c>
      <c r="C4" s="56" t="s">
        <v>240</v>
      </c>
      <c r="D4" s="56" t="s">
        <v>241</v>
      </c>
      <c r="E4" s="56" t="s">
        <v>242</v>
      </c>
      <c r="F4" s="56" t="s">
        <v>243</v>
      </c>
      <c r="G4" s="56" t="s">
        <v>244</v>
      </c>
      <c r="H4" s="56" t="s">
        <v>245</v>
      </c>
      <c r="I4" s="56" t="s">
        <v>246</v>
      </c>
      <c r="J4" s="56" t="s">
        <v>247</v>
      </c>
    </row>
    <row customHeight="1" ht="46.5">
      <c r="A5" s="56"/>
      <c r="B5" s="56"/>
      <c r="C5" s="56"/>
      <c r="D5" s="56"/>
      <c r="E5" s="56"/>
      <c r="F5" s="56"/>
      <c r="G5" s="56"/>
      <c r="H5" s="56"/>
      <c r="I5" s="56"/>
      <c r="J5" s="56"/>
    </row>
    <row customHeight="1" ht="2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</row>
    <row customHeight="1" ht="20.25">
      <c r="A7" s="2" t="s">
        <v>52</v>
      </c>
      <c r="B7" s="2"/>
      <c r="C7" s="2"/>
      <c r="E7" s="58"/>
      <c r="F7" s="58"/>
      <c r="G7" s="58"/>
      <c r="H7" s="58"/>
      <c r="I7" s="58"/>
      <c r="J7" s="58"/>
    </row>
    <row customHeight="1" ht="20.25">
      <c r="A8" s="59" t="s">
        <v>233</v>
      </c>
      <c r="B8" s="2" t="s">
        <v>248</v>
      </c>
      <c r="C8" s="60"/>
      <c r="D8" s="60"/>
      <c r="E8" s="58"/>
      <c r="F8" s="58"/>
      <c r="G8" s="58"/>
      <c r="H8" s="58"/>
      <c r="I8" s="58"/>
      <c r="J8" s="58"/>
    </row>
    <row customHeight="1" ht="20.25">
      <c r="A9" s="2"/>
      <c r="B9" s="2"/>
      <c r="C9" s="2" t="s">
        <v>249</v>
      </c>
      <c r="D9" s="61" t="s">
        <v>250</v>
      </c>
      <c r="E9" s="62" t="s">
        <v>251</v>
      </c>
      <c r="F9" s="63" t="s">
        <v>252</v>
      </c>
      <c r="G9" s="60" t="s">
        <v>253</v>
      </c>
      <c r="H9" s="63" t="s">
        <v>254</v>
      </c>
      <c r="I9" s="63" t="s">
        <v>255</v>
      </c>
      <c r="J9" s="62" t="s">
        <v>256</v>
      </c>
    </row>
    <row customHeight="1" ht="20.25">
      <c r="A10" s="2"/>
      <c r="B10" s="2"/>
      <c r="C10" s="2" t="s">
        <v>249</v>
      </c>
      <c r="D10" s="61" t="s">
        <v>257</v>
      </c>
      <c r="E10" s="62" t="s">
        <v>258</v>
      </c>
      <c r="F10" s="63" t="s">
        <v>252</v>
      </c>
      <c r="G10" s="60" t="s">
        <v>259</v>
      </c>
      <c r="H10" s="63" t="s">
        <v>260</v>
      </c>
      <c r="I10" s="63" t="s">
        <v>255</v>
      </c>
      <c r="J10" s="62" t="s">
        <v>261</v>
      </c>
    </row>
    <row customHeight="1" ht="20.25">
      <c r="A11" s="2"/>
      <c r="B11" s="2"/>
      <c r="C11" s="2" t="s">
        <v>249</v>
      </c>
      <c r="D11" s="61" t="s">
        <v>262</v>
      </c>
      <c r="E11" s="62" t="s">
        <v>263</v>
      </c>
      <c r="F11" s="63" t="s">
        <v>252</v>
      </c>
      <c r="G11" s="60" t="s">
        <v>259</v>
      </c>
      <c r="H11" s="63" t="s">
        <v>260</v>
      </c>
      <c r="I11" s="63" t="s">
        <v>255</v>
      </c>
      <c r="J11" s="62" t="s">
        <v>264</v>
      </c>
    </row>
    <row customHeight="1" ht="20.25">
      <c r="A12" s="2"/>
      <c r="B12" s="2"/>
      <c r="C12" s="2" t="s">
        <v>265</v>
      </c>
      <c r="D12" s="61" t="s">
        <v>266</v>
      </c>
      <c r="E12" s="62" t="s">
        <v>267</v>
      </c>
      <c r="F12" s="63" t="s">
        <v>268</v>
      </c>
      <c r="G12" s="60" t="s">
        <v>269</v>
      </c>
      <c r="H12" s="63" t="s">
        <v>260</v>
      </c>
      <c r="I12" s="63" t="s">
        <v>255</v>
      </c>
      <c r="J12" s="62" t="s">
        <v>270</v>
      </c>
    </row>
    <row customHeight="1" ht="20.25">
      <c r="A13" s="2"/>
      <c r="B13" s="2"/>
      <c r="C13" s="2" t="s">
        <v>271</v>
      </c>
      <c r="D13" s="61" t="s">
        <v>272</v>
      </c>
      <c r="E13" s="62" t="s">
        <v>273</v>
      </c>
      <c r="F13" s="63" t="s">
        <v>252</v>
      </c>
      <c r="G13" s="60" t="s">
        <v>259</v>
      </c>
      <c r="H13" s="63" t="s">
        <v>260</v>
      </c>
      <c r="I13" s="63" t="s">
        <v>255</v>
      </c>
      <c r="J13" s="62" t="s">
        <v>274</v>
      </c>
    </row>
    <row customHeight="1" ht="20.25">
      <c r="A14" s="59" t="s">
        <v>231</v>
      </c>
      <c r="B14" s="2" t="s">
        <v>275</v>
      </c>
      <c r="C14" s="2"/>
      <c r="D14" s="2"/>
      <c r="E14" s="2"/>
      <c r="F14" s="2"/>
      <c r="G14" s="2"/>
      <c r="H14" s="2"/>
      <c r="I14" s="2"/>
      <c r="J14" s="2"/>
    </row>
    <row customHeight="1" ht="20.25">
      <c r="A15" s="2"/>
      <c r="B15" s="2"/>
      <c r="C15" s="2" t="s">
        <v>249</v>
      </c>
      <c r="D15" s="61" t="s">
        <v>250</v>
      </c>
      <c r="E15" s="62" t="s">
        <v>276</v>
      </c>
      <c r="F15" s="63" t="s">
        <v>252</v>
      </c>
      <c r="G15" s="60" t="s">
        <v>259</v>
      </c>
      <c r="H15" s="63" t="s">
        <v>260</v>
      </c>
      <c r="I15" s="63" t="s">
        <v>255</v>
      </c>
      <c r="J15" s="62" t="s">
        <v>277</v>
      </c>
    </row>
    <row customHeight="1" ht="20.25">
      <c r="A16" s="2"/>
      <c r="B16" s="2"/>
      <c r="C16" s="2" t="s">
        <v>249</v>
      </c>
      <c r="D16" s="61" t="s">
        <v>257</v>
      </c>
      <c r="E16" s="62" t="s">
        <v>278</v>
      </c>
      <c r="F16" s="63" t="s">
        <v>252</v>
      </c>
      <c r="G16" s="60" t="s">
        <v>259</v>
      </c>
      <c r="H16" s="63" t="s">
        <v>260</v>
      </c>
      <c r="I16" s="63" t="s">
        <v>255</v>
      </c>
      <c r="J16" s="62" t="s">
        <v>279</v>
      </c>
    </row>
    <row customHeight="1" ht="20.25">
      <c r="A17" s="2"/>
      <c r="B17" s="2"/>
      <c r="C17" s="2" t="s">
        <v>249</v>
      </c>
      <c r="D17" s="61" t="s">
        <v>262</v>
      </c>
      <c r="E17" s="62" t="s">
        <v>280</v>
      </c>
      <c r="F17" s="63" t="s">
        <v>252</v>
      </c>
      <c r="G17" s="60" t="s">
        <v>259</v>
      </c>
      <c r="H17" s="63" t="s">
        <v>260</v>
      </c>
      <c r="I17" s="63" t="s">
        <v>255</v>
      </c>
      <c r="J17" s="62" t="s">
        <v>281</v>
      </c>
    </row>
    <row customHeight="1" ht="20.25">
      <c r="A18" s="2"/>
      <c r="B18" s="2"/>
      <c r="C18" s="2" t="s">
        <v>265</v>
      </c>
      <c r="D18" s="61" t="s">
        <v>266</v>
      </c>
      <c r="E18" s="62" t="s">
        <v>282</v>
      </c>
      <c r="F18" s="63" t="s">
        <v>268</v>
      </c>
      <c r="G18" s="60" t="s">
        <v>283</v>
      </c>
      <c r="H18" s="63" t="s">
        <v>260</v>
      </c>
      <c r="I18" s="63" t="s">
        <v>255</v>
      </c>
      <c r="J18" s="62" t="s">
        <v>284</v>
      </c>
    </row>
    <row customHeight="1" ht="20.25">
      <c r="A19" s="2"/>
      <c r="B19" s="2"/>
      <c r="C19" s="2" t="s">
        <v>271</v>
      </c>
      <c r="D19" s="61" t="s">
        <v>272</v>
      </c>
      <c r="E19" s="62" t="s">
        <v>285</v>
      </c>
      <c r="F19" s="63" t="s">
        <v>268</v>
      </c>
      <c r="G19" s="60" t="s">
        <v>283</v>
      </c>
      <c r="H19" s="63" t="s">
        <v>260</v>
      </c>
      <c r="I19" s="63" t="s">
        <v>255</v>
      </c>
      <c r="J19" s="62" t="s">
        <v>286</v>
      </c>
    </row>
    <row customHeight="1" ht="20.25">
      <c r="A20" s="59" t="s">
        <v>226</v>
      </c>
      <c r="B20" s="2" t="s">
        <v>287</v>
      </c>
      <c r="C20" s="2"/>
      <c r="D20" s="2"/>
      <c r="E20" s="2"/>
      <c r="F20" s="2"/>
      <c r="G20" s="2"/>
      <c r="H20" s="2"/>
      <c r="I20" s="2"/>
      <c r="J20" s="2"/>
    </row>
    <row customHeight="1" ht="20.25">
      <c r="A21" s="2"/>
      <c r="B21" s="2"/>
      <c r="C21" s="2" t="s">
        <v>249</v>
      </c>
      <c r="D21" s="61" t="s">
        <v>250</v>
      </c>
      <c r="E21" s="62" t="s">
        <v>288</v>
      </c>
      <c r="F21" s="63" t="s">
        <v>252</v>
      </c>
      <c r="G21" s="60" t="s">
        <v>48</v>
      </c>
      <c r="H21" s="63" t="s">
        <v>289</v>
      </c>
      <c r="I21" s="63" t="s">
        <v>255</v>
      </c>
      <c r="J21" s="62" t="s">
        <v>290</v>
      </c>
    </row>
    <row customHeight="1" ht="20.25">
      <c r="A22" s="2"/>
      <c r="B22" s="2"/>
      <c r="C22" s="2" t="s">
        <v>249</v>
      </c>
      <c r="D22" s="61" t="s">
        <v>257</v>
      </c>
      <c r="E22" s="62" t="s">
        <v>291</v>
      </c>
      <c r="F22" s="63" t="s">
        <v>252</v>
      </c>
      <c r="G22" s="60" t="s">
        <v>269</v>
      </c>
      <c r="H22" s="63" t="s">
        <v>260</v>
      </c>
      <c r="I22" s="63" t="s">
        <v>255</v>
      </c>
      <c r="J22" s="62" t="s">
        <v>292</v>
      </c>
    </row>
    <row customHeight="1" ht="20.25">
      <c r="A23" s="2"/>
      <c r="B23" s="2"/>
      <c r="C23" s="2" t="s">
        <v>265</v>
      </c>
      <c r="D23" s="61" t="s">
        <v>293</v>
      </c>
      <c r="E23" s="62" t="s">
        <v>294</v>
      </c>
      <c r="F23" s="63" t="s">
        <v>252</v>
      </c>
      <c r="G23" s="60" t="s">
        <v>259</v>
      </c>
      <c r="H23" s="63" t="s">
        <v>260</v>
      </c>
      <c r="I23" s="63" t="s">
        <v>255</v>
      </c>
      <c r="J23" s="62" t="s">
        <v>295</v>
      </c>
    </row>
    <row customHeight="1" ht="20.25">
      <c r="A24" s="2"/>
      <c r="B24" s="2"/>
      <c r="C24" s="2" t="s">
        <v>265</v>
      </c>
      <c r="D24" s="61" t="s">
        <v>266</v>
      </c>
      <c r="E24" s="62" t="s">
        <v>296</v>
      </c>
      <c r="F24" s="63" t="s">
        <v>252</v>
      </c>
      <c r="G24" s="60" t="s">
        <v>259</v>
      </c>
      <c r="H24" s="63" t="s">
        <v>260</v>
      </c>
      <c r="I24" s="63" t="s">
        <v>255</v>
      </c>
      <c r="J24" s="62" t="s">
        <v>297</v>
      </c>
    </row>
    <row customHeight="1" ht="20.25">
      <c r="A25" s="2"/>
      <c r="B25" s="2"/>
      <c r="C25" s="2" t="s">
        <v>271</v>
      </c>
      <c r="D25" s="61" t="s">
        <v>272</v>
      </c>
      <c r="E25" s="62" t="s">
        <v>273</v>
      </c>
      <c r="F25" s="63" t="s">
        <v>268</v>
      </c>
      <c r="G25" s="60" t="s">
        <v>269</v>
      </c>
      <c r="H25" s="63" t="s">
        <v>260</v>
      </c>
      <c r="I25" s="63" t="s">
        <v>255</v>
      </c>
      <c r="J25" s="62" t="s">
        <v>274</v>
      </c>
    </row>
  </sheetData>
  <mergeCells count="13">
    <mergeCell ref="A2:J2"/>
    <mergeCell ref="A1:J1"/>
    <mergeCell ref="A4:A5"/>
    <mergeCell ref="C4:C5"/>
    <mergeCell ref="F4:F5"/>
    <mergeCell ref="D4:D5"/>
    <mergeCell ref="E4:E5"/>
    <mergeCell ref="G4:G5"/>
    <mergeCell ref="H4:H5"/>
    <mergeCell ref="I4:I5"/>
    <mergeCell ref="J4:J5"/>
    <mergeCell ref="A3:J3"/>
    <mergeCell ref="B4:B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