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<sst xmlns="http://schemas.openxmlformats.org/spreadsheetml/2006/main" count="1471" uniqueCount="492">
  <si>
    <t>01-1表</t>
  </si>
  <si>
    <t>2025年财务收支预算总表</t>
  </si>
  <si>
    <t>单位名称：通海县农业农村局（本级）</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</si>
  <si>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</si>
  <si>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</si>
  <si>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</si>
  <si>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</si>
  <si>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</si>
  <si>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</si>
  <si>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</si>
  <si>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</si>
  <si>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</si>
  <si>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</si>
  <si>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</si>
  <si>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</si>
  <si>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</si>
  <si>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</si>
  <si>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</si>
  <si>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</si>
  <si>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</si>
  <si>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</si>
  <si>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</si>
  <si>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</si>
  <si>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</si>
  <si>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</si>
  <si>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</si>
  <si>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</si>
  <si>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</si>
  <si>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</si>
  <si>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</si>
  <si>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</si>
  <si>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</si>
  <si>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</si>
  <si>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</si>
  <si>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</si>
  <si>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</si>
  <si>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</si>
  <si>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</si>
  <si>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</si>
  <si>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</si>
  <si>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</si>
  <si>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</si>
  <si>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</si>
  <si>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</si>
  <si>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</si>
  <si>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</si>
  <si>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</si>
  <si>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</si>
  <si>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</si>
  <si>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</si>
  <si>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</si>
  <si>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</si>
  <si>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125001</t>
  </si>
  <si>
    <t>通海县农业农村局</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</si>
  <si>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</si>
  <si>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</si>
  <si>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</si>
  <si>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</si>
  <si>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</si>
  <si>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</si>
  <si>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</si>
  <si>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</si>
  <si>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</si>
  <si>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</si>
  <si>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</si>
  <si>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</si>
  <si>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</si>
  <si>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</si>
  <si>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</si>
  <si>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</si>
  <si>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</si>
  <si>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</si>
  <si>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</si>
  <si>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</si>
  <si>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</si>
  <si>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</si>
  <si>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</si>
  <si>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</si>
  <si>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</si>
  <si>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</si>
  <si>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</si>
  <si>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</si>
  <si>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</si>
  <si>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</si>
  <si>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</si>
  <si>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</si>
  <si>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</si>
  <si>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</si>
  <si>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</si>
  <si>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</si>
  <si>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</si>
  <si>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21301</t>
  </si>
  <si>
    <t>农业农村</t>
  </si>
  <si>
    <t>2130101</t>
  </si>
  <si>
    <t>行政运行</t>
  </si>
  <si>
    <t>2130122</t>
  </si>
  <si>
    <t>农业生产发展</t>
  </si>
  <si>
    <t>2130125</t>
  </si>
  <si>
    <t>农产品加工与促销</t>
  </si>
  <si>
    <t>21305</t>
  </si>
  <si>
    <t>巩固脱贫攻坚成果衔接乡村振兴</t>
  </si>
  <si>
    <t>2130504</t>
  </si>
  <si>
    <t>农村基础设施建设</t>
  </si>
  <si>
    <t>2130505</t>
  </si>
  <si>
    <t>生产发展</t>
  </si>
  <si>
    <t>21308</t>
  </si>
  <si>
    <t>普惠金融发展支出</t>
  </si>
  <si>
    <t>2130803</t>
  </si>
  <si>
    <t>农业保险保费补贴</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</si>
  <si>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</si>
  <si>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</si>
  <si>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</si>
  <si>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</si>
  <si>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</si>
  <si>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</si>
  <si>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</si>
  <si>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</si>
  <si>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</si>
  <si>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</si>
  <si>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</si>
  <si>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</si>
  <si>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</si>
  <si>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</si>
  <si>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</si>
  <si>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</si>
  <si>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</si>
  <si>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</si>
  <si>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</si>
  <si>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</si>
  <si>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</si>
  <si>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</si>
  <si>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</si>
  <si>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</si>
  <si>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</si>
  <si>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</si>
  <si>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</si>
  <si>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</si>
  <si>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</si>
  <si>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</si>
  <si>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</si>
  <si>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</si>
  <si>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</si>
  <si>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</si>
  <si>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</si>
  <si>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</si>
  <si>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</si>
  <si>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</si>
  <si>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</si>
  <si>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</si>
  <si>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</si>
  <si>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</si>
  <si>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</si>
  <si>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</si>
  <si>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</si>
  <si>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</si>
  <si>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</si>
  <si>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</si>
  <si>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</si>
  <si>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</si>
  <si>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</si>
  <si>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</si>
  <si>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530423210000000002450</t>
  </si>
  <si>
    <t>行政人员支出工资</t>
  </si>
  <si>
    <t>30101</t>
  </si>
  <si>
    <t>基本工资</t>
  </si>
  <si>
    <t>30102</t>
  </si>
  <si>
    <t>津贴补贴</t>
  </si>
  <si>
    <t>30103</t>
  </si>
  <si>
    <t>奖金</t>
  </si>
  <si>
    <t>530423210000000002452</t>
  </si>
  <si>
    <t>社会保障缴费</t>
  </si>
  <si>
    <t>30108</t>
  </si>
  <si>
    <t>机关事业单位基本养老保险缴费</t>
  </si>
  <si>
    <t>30110</t>
  </si>
  <si>
    <t>职工基本医疗保险缴费</t>
  </si>
  <si>
    <t>30111</t>
  </si>
  <si>
    <t>公务员医疗补助缴费</t>
  </si>
  <si>
    <t>30112</t>
  </si>
  <si>
    <t>其他社会保障缴费</t>
  </si>
  <si>
    <t>530423210000000002456</t>
  </si>
  <si>
    <t>对个人和家庭的补助</t>
  </si>
  <si>
    <t>30305</t>
  </si>
  <si>
    <t>生活补助</t>
  </si>
  <si>
    <t>530423210000000002458</t>
  </si>
  <si>
    <t>公车购置及运维费</t>
  </si>
  <si>
    <t>30231</t>
  </si>
  <si>
    <t>公务用车运行维护费</t>
  </si>
  <si>
    <t>530423210000000002459</t>
  </si>
  <si>
    <t>行政人员公务交通补贴</t>
  </si>
  <si>
    <t>30239</t>
  </si>
  <si>
    <t>其他交通费用</t>
  </si>
  <si>
    <t>530423210000000002461</t>
  </si>
  <si>
    <t>工会经费</t>
  </si>
  <si>
    <t>30228</t>
  </si>
  <si>
    <t>530423210000000002462</t>
  </si>
  <si>
    <t>一般公共经费</t>
  </si>
  <si>
    <t>30201</t>
  </si>
  <si>
    <t>办公费</t>
  </si>
  <si>
    <t>30205</t>
  </si>
  <si>
    <t>水费</t>
  </si>
  <si>
    <t>30206</t>
  </si>
  <si>
    <t>电费</t>
  </si>
  <si>
    <t>30207</t>
  </si>
  <si>
    <t>邮电费</t>
  </si>
  <si>
    <t>30211</t>
  </si>
  <si>
    <t>差旅费</t>
  </si>
  <si>
    <t>30215</t>
  </si>
  <si>
    <t>会议费</t>
  </si>
  <si>
    <t>530423210000000002568</t>
  </si>
  <si>
    <t>30113</t>
  </si>
  <si>
    <t>530423221100000481722</t>
  </si>
  <si>
    <t>30217</t>
  </si>
  <si>
    <t>530423231100001481459</t>
  </si>
  <si>
    <t>福利费经费</t>
  </si>
  <si>
    <t>30229</t>
  </si>
  <si>
    <t>福利费</t>
  </si>
  <si>
    <t>530423231100001481468</t>
  </si>
  <si>
    <t>人员经费预留</t>
  </si>
  <si>
    <t>30199</t>
  </si>
  <si>
    <t>其他工资福利支出</t>
  </si>
  <si>
    <t>530423231100001481470</t>
  </si>
  <si>
    <t>综合效能考核奖</t>
  </si>
  <si>
    <t>530423241100002292194</t>
  </si>
  <si>
    <t>编外人员工资（公用经费）</t>
  </si>
  <si>
    <t>530423251100003722157</t>
  </si>
  <si>
    <t>农业农村局执法车辆财政补助资金</t>
  </si>
  <si>
    <t>530423251100003723244</t>
  </si>
  <si>
    <t>农业农村局办公费用财政补助资金</t>
  </si>
  <si>
    <t>530423251100003724233</t>
  </si>
  <si>
    <t>农业农村局办公费用43120财政补助资金</t>
  </si>
  <si>
    <t>530423251100003728408</t>
  </si>
  <si>
    <t>农业农村局编制外临聘人员经费</t>
  </si>
  <si>
    <t>05-1表</t>
  </si>
  <si>
    <t>2025年部门项目支出预算表</t>
  </si>
  <si>
    <t>项目分类</t>
  </si>
  <si>
    <t>本年拨款</t>
  </si>
  <si>
    <t>其中：本次下达</t>
  </si>
  <si>
    <t>2025年度巩固拓展脱贫攻坚成果和乡村振兴项目县级经费</t>
  </si>
  <si>
    <t>311 专项业务类</t>
  </si>
  <si>
    <t>530423251100003665957</t>
  </si>
  <si>
    <t>30227</t>
  </si>
  <si>
    <t>委托业务费</t>
  </si>
  <si>
    <t>2025年度县级乡村振兴工作经费</t>
  </si>
  <si>
    <t>313 事业发展类</t>
  </si>
  <si>
    <t>530423251100003671836</t>
  </si>
  <si>
    <t>30216</t>
  </si>
  <si>
    <t>培训费</t>
  </si>
  <si>
    <t>2025年通海县村级动物防疫员、协检员工资及保险县级补助经费</t>
  </si>
  <si>
    <t>530423251100003634088</t>
  </si>
  <si>
    <t>30311</t>
  </si>
  <si>
    <t>代缴社会保险费</t>
  </si>
  <si>
    <t>2025年养殖业保险县级财政补贴经费</t>
  </si>
  <si>
    <t>530423251100003705203</t>
  </si>
  <si>
    <t>2025年种植业保险县级财政补贴经费</t>
  </si>
  <si>
    <t>530423251100003710190</t>
  </si>
  <si>
    <t>农业保险工作补助经费</t>
  </si>
  <si>
    <t>530423251100003731115</t>
  </si>
  <si>
    <t>31002</t>
  </si>
  <si>
    <t>办公设备购置</t>
  </si>
  <si>
    <t>农业农村局遗属补助项目经费</t>
  </si>
  <si>
    <t>312 民生类</t>
  </si>
  <si>
    <t>530423251100003657266</t>
  </si>
  <si>
    <t>县委大院管理补助经费</t>
  </si>
  <si>
    <t>530423251100003703757</t>
  </si>
  <si>
    <t>30213</t>
  </si>
  <si>
    <t>维修（护）费</t>
  </si>
  <si>
    <t>30218</t>
  </si>
  <si>
    <t>专用材料费</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</si>
  <si>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</si>
  <si>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</si>
  <si>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</si>
  <si>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</si>
  <si>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</si>
  <si>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</si>
  <si>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</si>
  <si>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</si>
  <si>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</si>
  <si>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</si>
  <si>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</si>
  <si>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</si>
  <si>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完成2025年通海县农业农村局人员死亡遗属生活困难补助。</t>
  </si>
  <si>
    <t>产出指标</t>
  </si>
  <si>
    <t>数量指标</t>
  </si>
  <si>
    <t>获补对象数</t>
  </si>
  <si>
    <t>=</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</si>
  <si>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</si>
  <si>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</si>
  <si>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</si>
  <si>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</si>
  <si>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</si>
  <si>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</si>
  <si>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</si>
  <si>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</si>
  <si>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时效指标</t>
  </si>
  <si>
    <t>发放及时率</t>
  </si>
  <si>
    <t>&gt;=</t>
  </si>
  <si>
    <t>80</t>
  </si>
  <si>
    <t>反映发放单位及时发放补助资金的情况。
发放及时率=在时限内发放资金/应发放资金*100%</t>
  </si>
  <si>
    <t>效益指标</t>
  </si>
  <si>
    <t>社会效益</t>
  </si>
  <si>
    <t>生活状况改善</t>
  </si>
  <si>
    <t>有所改善</t>
  </si>
  <si>
    <t>期</t>
  </si>
  <si>
    <t>定性指标</t>
  </si>
  <si>
    <t>反映补助促进受助对象生活状况改善的情况。</t>
  </si>
  <si>
    <t>满意度指标</t>
  </si>
  <si>
    <t>服务对象满意度</t>
  </si>
  <si>
    <t>受益对象满意度</t>
  </si>
  <si>
    <t>反映获补助受益对象的满意程度。</t>
  </si>
  <si>
    <t>为巩固脱贫攻坚成果，通过项目实施，进一步改善脱贫户、边缘易致贫户、突发严重困难户生产生活条件，切实加强巩固拓展脱贫攻坚成果和乡村振兴项目储备工作，提前谋划巩固拓展脱贫攻坚成果和乡村振兴相关项目，促进脱贫户、边缘易致贫户、突发严重困难户增收。通过项目实施，可使项目村和脱贫户直接受益，并辐射带动相邻区域全面发展。</t>
  </si>
  <si>
    <t>主体工程完成率</t>
  </si>
  <si>
    <t>100</t>
  </si>
  <si>
    <t>反映主体工程完成情况。
主体工程完成率=（按计划完成主体工程的工程量/计划完成主体工程量）*100%。</t>
  </si>
  <si>
    <t>竣工验收合格率</t>
  </si>
  <si>
    <t>反映项目验收情况。
竣工验收合格率=（验收合格单元工程数量/完工单元工程总数）×100%。</t>
  </si>
  <si>
    <t>工期</t>
  </si>
  <si>
    <t>&lt;=</t>
  </si>
  <si>
    <t>1.00</t>
  </si>
  <si>
    <t>年</t>
  </si>
  <si>
    <t xml:space="preserve">反映工期控制情况。小于等于1年满分。
</t>
  </si>
  <si>
    <t>综合使用率</t>
  </si>
  <si>
    <t>90</t>
  </si>
  <si>
    <t>反映设施建成后的利用、使用的情况。
综合使用率=（投入使用的基础建设工程建设内容/完成建设内容）*100%</t>
  </si>
  <si>
    <t>受益人群满意度</t>
  </si>
  <si>
    <t>95</t>
  </si>
  <si>
    <t>调查人群中对设施建设或设施运行的满意度。
受益人群覆盖率=（调查人群中对设施建设或设施运行的人数/问卷调查人数）*100%</t>
  </si>
  <si>
    <t>按照《云南省财政衔接推进乡村振兴补助资金管理办法》（云财农[2021]140号）的文件精神，“省、州（市)、县（市、区）财政部门要根据巩固拓展脱贫攻坚成果同乡村振兴有效衔接的任务需要及财力情况，每年预算安排一定规模的本级衔接资金，保持投入力度总体稳定”的相关要求，在参照2021年县财政安排20万元的基础上，本项目仍计划安排资金20万元。资金使用方向如下：用于巩固拓展脱贫攻坚成果和乡村振兴工作中的项目管理、办公、下乡伙食补助、会议培训、资料打印及印刷、会议培训差旅、工作宣传、社会扶贫网建设、省政府救助平台建设、项目规划编制等开支。2025年，拟计划实施乡村振兴产业发展及村庄基础设施建设项目，计划总投资3500万元，提升乡村治理水平，壮大村集体经济，为进一步保障项目实施，更好的支持项目管理工作。</t>
  </si>
  <si>
    <t>资金使用比例</t>
  </si>
  <si>
    <t>70</t>
  </si>
  <si>
    <t>财政资金用于巩固拓展脱贫攻坚的比例=实际支出用于巩固拓展脱贫攻坚的费用/总资金数量（20万元）*100%</t>
  </si>
  <si>
    <t>资金支出时间</t>
  </si>
  <si>
    <t>按该项目实施方案以及可行性分析报告，资金使用计划预算安排表</t>
  </si>
  <si>
    <t>公示比例</t>
  </si>
  <si>
    <t>项目公告公示比例=支付项目公告公示/总支付项目*100%</t>
  </si>
  <si>
    <t>扶持人口比例</t>
  </si>
  <si>
    <t>转移支付用于直接扶持到农村脱贫人口，脱贫不稳定户，边缘易致贫人口比例=该项目资金实际用于转移支付用于直接扶持到农村脱贫人口，脱贫不稳定户，边缘易致贫人口/资金支出实际人口*100%。</t>
  </si>
  <si>
    <t>满意度</t>
  </si>
  <si>
    <t>全县农村脱贫人口，脱贫不稳定户，边缘易致贫人口帮扶满意度=该项目资金实际用于转移支付用于直接扶持到农村脱贫人口，脱贫不稳定户，边缘易致贫人口满意度达到80%以上/全县农村脱贫人口，脱贫不稳定户，边缘易致贫人口帮扶满意度调查总户数*100%</t>
  </si>
  <si>
    <t>根据玉农财〔2024〕12号-玉溪市农业农村局_玉溪市财政局_国家金融监督管理总局玉溪监管分局关于印发玉溪市中央财政保费补贴农产品保险项目实施方案（2024-2026年）的通知，2025年全县预计投保油菜3000亩、玉米55000亩、合计保费103.8万元。其中县级财政承担保费玉米5%及4.95万元，油菜7.5%及0.36万元。 合计5.31万元。参保群众满意度达85%以上。
(一) 2025年1月、由农业农村局组织制定项目实施方案、项目申报、宣传发动等前期准备工作。
(二) 2025年2月、由通海县农业技术推广站组织做好，各乡镇油菜保险基础数据的收集、整理、录入等工作并及时汇总交付保险公司进行保险投保。
(三) 2025年3-4月、保险公司进行油菜保险理赔等相关工作。
(四)2025年5月、做好玉米保险的宣传等前期工作。
(五)2025年6-7月、由通海县农业技术推广站组织做好，各乡镇玉米保险基础数据的收集、整理、录入等工作并及时汇总交付保险公司进行保险投保。
(六)2025年8-10月、保险公司进行玉米保险理赔等相关工作
(七) 2025年11~12月。由局项目实施领导小组组织开展服务对象满意度调查、资料收集、总结及绩效评价等工作。</t>
  </si>
  <si>
    <t>玉米投保面积</t>
  </si>
  <si>
    <t>55000</t>
  </si>
  <si>
    <t>亩</t>
  </si>
  <si>
    <t>油菜投保面积</t>
  </si>
  <si>
    <t>3000</t>
  </si>
  <si>
    <t>经济效益</t>
  </si>
  <si>
    <t>投保及时率</t>
  </si>
  <si>
    <t>每年8月30日前完成投保</t>
  </si>
  <si>
    <t>年-月-日</t>
  </si>
  <si>
    <t>保险投保及时率，及投保时间是否在项目规定时间内。</t>
  </si>
  <si>
    <t>资金使用重大违规违纪问题</t>
  </si>
  <si>
    <t>是/否</t>
  </si>
  <si>
    <t>资金使用是否有重大违规违纪问题</t>
  </si>
  <si>
    <t>参保农户满意度</t>
  </si>
  <si>
    <t>85</t>
  </si>
  <si>
    <t>配合保险公司开展2025年政策性农业保险工作组织、宣传、协调工作，统计投保面积、数量、编制投保清单，组织农业专家配合保险公司勘察定损，提供相关证明材料。2025年计划投保小春季油菜种植保险3000亩，大春季玉米种植保险55000亩；能繁母猪投保6000头，育肥猪投保60000头；不断扩大农业保险覆盖面和风险保障水平，稳定农业生产，保障农民收入。</t>
  </si>
  <si>
    <t>能繁母猪投保数量</t>
  </si>
  <si>
    <t>6000</t>
  </si>
  <si>
    <t>头/只</t>
  </si>
  <si>
    <t>能繁母猪投保数</t>
  </si>
  <si>
    <t>育肥猪投保数量</t>
  </si>
  <si>
    <t>60000</t>
  </si>
  <si>
    <t>保险投保及时率，即投保时间是否在项目规定时间内。</t>
  </si>
  <si>
    <t>保险赔付及时率</t>
  </si>
  <si>
    <t>应该赔付的保单，赔付率应做到100%。</t>
  </si>
  <si>
    <t>满意度调查</t>
  </si>
  <si>
    <t>根据《玉发〔2013〕12号》文件精神，对聘用的村级动物防疫员，每人每月给予300元的工作补贴，其中，市级承担200元，县级承担100元。2025年计划完成以下四项工作：
1.补助村级动物防疫员115人工资。
2.补助村级动物防疫员115人身意外伤害保险。
3.补助村级动物协检员94人工资：市级每人每月补助200元、县级每人每月补助100元。
4、全县生猪疫病死亡率控制在3%以下；牛疫病死亡率控制在1.5%以下；羊疫病死亡率控制在2%以下；家禽疫病死亡率控制在6%以下；</t>
  </si>
  <si>
    <t>村级动物防疫员</t>
  </si>
  <si>
    <t>115</t>
  </si>
  <si>
    <t>人</t>
  </si>
  <si>
    <t>2025年1—12月份村级动物防疫员工资补助</t>
  </si>
  <si>
    <t>村级动物检疫协检员</t>
  </si>
  <si>
    <t>94</t>
  </si>
  <si>
    <t>2023年1—12月份村级动物协检员工资补助</t>
  </si>
  <si>
    <t>村级动物防疫员人身意外伤害保险</t>
  </si>
  <si>
    <t>2025年1—12月份村级动物防疫员人身意外伤害险补助</t>
  </si>
  <si>
    <t>羊死亡率</t>
  </si>
  <si>
    <t>羊疫病死亡率控制在2%以下。羊疫病死亡率=羊疫病死亡数/羊总存栏数*100%</t>
  </si>
  <si>
    <t>家禽死亡率</t>
  </si>
  <si>
    <t>家禽疫病死亡率控制在6%以下。家禽疫病死亡率=家禽疫病死亡数/家禽总存栏数*100%</t>
  </si>
  <si>
    <t>可持续影响</t>
  </si>
  <si>
    <t>生猪死亡率</t>
  </si>
  <si>
    <t>生猪疫病死亡率控制在3%以下,生猪疫病死亡率=生猪疫病死亡数/生猪总存栏数*100%</t>
  </si>
  <si>
    <t>牛死亡率</t>
  </si>
  <si>
    <t>1.5</t>
  </si>
  <si>
    <t>牛疫病死亡率控制在1.5%以下，牛疫病死亡率=牛疫病死亡数/牛总存栏数*100%</t>
  </si>
  <si>
    <t>调查畜禽养殖户满意度</t>
  </si>
  <si>
    <t>调查养殖户满意度大于90%以上，调查养殖户满意度=调查养殖户满意度户数/调查养殖户总数*100%</t>
  </si>
  <si>
    <t>以七个专项为契机，做好农业农村局机关（原县委大院）各项管理工作。保障机关房屋维修、设备维护、卫生保洁物资等能够及时支付，小区及周边卫生环境达到七个专项行动要求。</t>
  </si>
  <si>
    <t>购置设备数量</t>
  </si>
  <si>
    <t>台/套</t>
  </si>
  <si>
    <t>反映购置数量完成情况。</t>
  </si>
  <si>
    <t>购置计划完成率</t>
  </si>
  <si>
    <t>50</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</si>
  <si>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</si>
  <si>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</si>
  <si>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</si>
  <si>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房屋、设施、设备运转正常</t>
  </si>
  <si>
    <t>房屋、设施、设备完好率达95%以上</t>
  </si>
  <si>
    <t>受益人员满意度</t>
  </si>
  <si>
    <t>单位职工及住户等</t>
  </si>
  <si>
    <t>每月及时支付水电费</t>
  </si>
  <si>
    <t>按水电公司账单日及时支付</t>
  </si>
  <si>
    <t>农业局机关环境卫生达到七个专项要求，考核75分以上</t>
  </si>
  <si>
    <t>75</t>
  </si>
  <si>
    <t>农业局机关环境卫生七个专项考核75分以上</t>
  </si>
  <si>
    <t>2025年全县预计投保能繁母猪6000头、育肥猪65000头、合计保费201.448万元。其中县级财政承担保费5.5%合计14.872万元.通过2025年养殖业保险，把肥猪出栏率提高到135%以上，累计出栏肥猪9.8万头以上，保证全县“菜篮子”工程稳定充足，农业丰收，农民增收致富。</t>
  </si>
  <si>
    <t>养殖业投保数量</t>
  </si>
  <si>
    <t>71000</t>
  </si>
  <si>
    <t xml:space="preserve">投保数量：全县能繁母猪、育肥猪实际投保数量。
</t>
  </si>
  <si>
    <t>肥猪出栏率</t>
  </si>
  <si>
    <t>135</t>
  </si>
  <si>
    <t>肥猪出栏率：全县全年生猪出栏数量/2024年年底生猪存栏数量</t>
  </si>
  <si>
    <t>应保尽保率</t>
  </si>
  <si>
    <t>投保率：（全县生猪投保数量/（全县能繁母猪数量+育肥猪数量）</t>
  </si>
  <si>
    <t>保险定损及时率，该指标反应保险能否在有效时间内确定养殖损失的程度</t>
  </si>
  <si>
    <t>参保农户满意度：参保农户满意度/全县投保农户数</t>
  </si>
  <si>
    <t>06表</t>
  </si>
  <si>
    <t>2025年政府性基金预算支出预算表</t>
  </si>
  <si>
    <t>单位名称</t>
  </si>
  <si>
    <t>本年政府性基金预算支出</t>
  </si>
  <si>
    <t>说明：通海县农业农村局（本级）2025年无政府性基金预算。</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</si>
  <si>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</si>
  <si>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</si>
  <si>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</si>
  <si>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</si>
  <si>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</si>
  <si>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</si>
  <si>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</si>
  <si>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</si>
  <si>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</si>
  <si>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</si>
  <si>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</si>
  <si>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2025年玉米保险县级补助经费</t>
  </si>
  <si>
    <t>项</t>
  </si>
  <si>
    <t>2025年油菜保险县级补助经费</t>
  </si>
  <si>
    <t>2025车辆保险费</t>
  </si>
  <si>
    <t>份</t>
  </si>
  <si>
    <t>2025年车辆燃料费</t>
  </si>
  <si>
    <t>批</t>
  </si>
  <si>
    <t>2025年车辆维修费</t>
  </si>
  <si>
    <t>次</t>
  </si>
  <si>
    <t>2025年育肥猪保险县级补助经费</t>
  </si>
  <si>
    <t>2025年能繁母猪保险县级补助经费</t>
  </si>
  <si>
    <t>2025年执法车辆保险费</t>
  </si>
  <si>
    <t>2025年执法车辆燃料费</t>
  </si>
  <si>
    <t>2025年执法车辆维修费</t>
  </si>
  <si>
    <t>会议</t>
  </si>
  <si>
    <t>08表</t>
  </si>
  <si>
    <t>2025年政府购买服务预算表</t>
  </si>
  <si>
    <t>政府购买服务项目</t>
  </si>
  <si>
    <t>政府购买服务指导性目录代码</t>
  </si>
  <si>
    <t>所属服务类别</t>
  </si>
  <si>
    <t>所属服务领域</t>
  </si>
  <si>
    <t>购买服务内容简述</t>
  </si>
  <si>
    <t>政府购买服务内容</t>
  </si>
  <si>
    <t>说明：通海县农业农村局(本级）2025年无政府购买服务预算。</t>
  </si>
  <si>
    <t>09-1表</t>
  </si>
  <si>
    <t>2025年对下转移支付预算表</t>
  </si>
  <si>
    <t>单位名称（项目）</t>
  </si>
  <si>
    <t>地区</t>
  </si>
  <si>
    <t>秀山街道办事处</t>
  </si>
  <si>
    <t>九龙街道办事处</t>
  </si>
  <si>
    <t>四街镇</t>
  </si>
  <si>
    <t>纳古镇</t>
  </si>
  <si>
    <t>河西镇</t>
  </si>
  <si>
    <t>杨广镇</t>
  </si>
  <si>
    <t>里山彝族乡</t>
  </si>
  <si>
    <t>兴蒙蒙古乡</t>
  </si>
  <si>
    <t>高大傣族彝族乡</t>
  </si>
  <si>
    <t>说明：通海县农业农村局（本级）2025年无对下转移支付预算。</t>
  </si>
  <si>
    <t>09-2表</t>
  </si>
  <si>
    <t>2025年对下转移支付绩效目标表</t>
  </si>
  <si>
    <t>说明：通海县农业农村局(本级）2025年无对下转移支付预算。</t>
  </si>
  <si>
    <t>10表</t>
  </si>
  <si>
    <t>2025年新增资产配置表</t>
  </si>
  <si>
    <t>资产类别</t>
  </si>
  <si>
    <t>资产分类代码.名称</t>
  </si>
  <si>
    <t>资产名称</t>
  </si>
  <si>
    <t>财政部门批复数（元）</t>
  </si>
  <si>
    <t>单价</t>
  </si>
  <si>
    <t>金额</t>
  </si>
  <si>
    <t>说明：通海县农业农村局(本级）2025年无新增资产支出安排。</t>
  </si>
  <si>
    <t>11表</t>
  </si>
  <si>
    <t>2025年上级补助项目支出预算表</t>
  </si>
  <si>
    <t>经济科目部门</t>
  </si>
  <si>
    <t>经济科目名称</t>
  </si>
  <si>
    <t>上级补助</t>
  </si>
  <si>
    <t>说明：通海县农业农村局(本级）2025年无上级补助项目支出预算。</t>
  </si>
  <si>
    <t>12表</t>
  </si>
  <si>
    <t>2025年部门项目中期规划预算表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</si>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</sst>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numFmt numFmtId="178" formatCode="hh:mm:ss"/>
    <numFmt numFmtId="179" formatCode="yyyy\-mm\-dd\ hh:mm:ss"/>
    <numFmt numFmtId="180" formatCode="#,##0.00;\-#,##0.00;;@"/>
  </numFmts>
  <fonts count="38">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name val="宋体"/>
      <charset val="1"/>
    </font>
    <font>
      <sz val="27"/>
      <name val="宋体"/>
      <charset val="134"/>
    </font>
    <font>
      <sz val="27"/>
      <name val="Calibri"/>
      <charset val="134"/>
    </font>
    <font>
      <sz val="11"/>
      <color rgb="FF000000"/>
      <name val="宋体"/>
      <charset val="1"/>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9" fontId="2" fillId="0" borderId="1">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7" fontId="2" fillId="0" borderId="1">
      <alignment horizontal="right" vertical="center"/>
    </xf>
    <xf numFmtId="0" fontId="23" fillId="0" borderId="0" applyNumberFormat="0" applyFill="0" applyBorder="0" applyAlignment="0" applyProtection="0">
      <alignment vertical="center"/>
    </xf>
    <xf numFmtId="0" fontId="17" fillId="7" borderId="9"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9" borderId="0" applyNumberFormat="0" applyBorder="0" applyAlignment="0" applyProtection="0">
      <alignment vertical="center"/>
    </xf>
    <xf numFmtId="0" fontId="24" fillId="0" borderId="11" applyNumberFormat="0" applyFill="0" applyAlignment="0" applyProtection="0">
      <alignment vertical="center"/>
    </xf>
    <xf numFmtId="0" fontId="21" fillId="10" borderId="0" applyNumberFormat="0" applyBorder="0" applyAlignment="0" applyProtection="0">
      <alignment vertical="center"/>
    </xf>
    <xf numFmtId="0" fontId="30" fillId="11" borderId="12" applyNumberFormat="0" applyAlignment="0" applyProtection="0">
      <alignment vertical="center"/>
    </xf>
    <xf numFmtId="0" fontId="31" fillId="11" borderId="8" applyNumberFormat="0" applyAlignment="0" applyProtection="0">
      <alignment vertical="center"/>
    </xf>
    <xf numFmtId="0" fontId="32" fillId="12" borderId="13"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2" fillId="0" borderId="1">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80" fontId="2" fillId="0" borderId="1">
      <alignment horizontal="right" vertical="center"/>
    </xf>
    <xf numFmtId="49" fontId="2" fillId="0" borderId="1">
      <alignment horizontal="left" vertical="center" wrapText="1"/>
    </xf>
    <xf numFmtId="180" fontId="2" fillId="0" borderId="1">
      <alignment horizontal="right" vertical="center"/>
    </xf>
    <xf numFmtId="178" fontId="2" fillId="0" borderId="1">
      <alignment horizontal="right" vertical="center"/>
    </xf>
    <xf numFmtId="176" fontId="2" fillId="0" borderId="1">
      <alignment horizontal="right" vertical="center"/>
    </xf>
    <xf numFmtId="0" fontId="37" fillId="0" borderId="0">
      <alignment vertical="top"/>
      <protection locked="0"/>
    </xf>
  </cellStyleXfs>
  <cellXfs count="87">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2" fillId="0" borderId="0" xfId="0" applyFont="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180" fontId="5" fillId="0" borderId="1" xfId="0" applyNumberFormat="1" applyFont="1" applyBorder="1" applyAlignment="1">
      <alignment horizontal="righ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80" fontId="2" fillId="0" borderId="1" xfId="54" applyNumberFormat="1" applyFont="1" applyBorder="1">
      <alignment horizontal="right" vertical="center"/>
    </xf>
    <xf numFmtId="0" fontId="2" fillId="0" borderId="1" xfId="0" applyFont="1" applyBorder="1" applyAlignment="1">
      <alignment horizontal="center" vertical="center"/>
    </xf>
    <xf numFmtId="0" fontId="8" fillId="0" borderId="0" xfId="57" applyFont="1" applyFill="1" applyAlignment="1" applyProtection="1">
      <alignment horizontal="left"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0" fontId="1" fillId="0" borderId="0" xfId="57" applyFont="1" applyFill="1" applyAlignment="1" applyProtection="1">
      <alignment horizontal="left" vertical="center"/>
    </xf>
    <xf numFmtId="49" fontId="6" fillId="0" borderId="1" xfId="0" applyNumberFormat="1" applyFont="1" applyBorder="1" applyAlignment="1">
      <alignment horizontal="center" vertical="center" wrapText="1"/>
    </xf>
    <xf numFmtId="0" fontId="11" fillId="0" borderId="2" xfId="57" applyFont="1" applyFill="1" applyBorder="1" applyAlignment="1" applyProtection="1">
      <alignment horizontal="center" vertical="center" wrapText="1"/>
    </xf>
    <xf numFmtId="0" fontId="8" fillId="0" borderId="0" xfId="57" applyFont="1" applyFill="1" applyAlignment="1" applyProtection="1">
      <alignment horizontal="left" vertical="center" wrapText="1"/>
    </xf>
    <xf numFmtId="49" fontId="2" fillId="0" borderId="3" xfId="53" applyNumberFormat="1" applyFont="1" applyBorder="1" applyAlignment="1">
      <alignment horizontal="right" vertical="center" wrapText="1"/>
    </xf>
    <xf numFmtId="49" fontId="2" fillId="0" borderId="4" xfId="53" applyNumberFormat="1" applyFont="1" applyBorder="1" applyAlignment="1">
      <alignment horizontal="right" vertical="center" wrapText="1"/>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76" fontId="2" fillId="0" borderId="1" xfId="56" applyNumberFormat="1" applyFont="1" applyBorder="1" applyAlignment="1">
      <alignment horizontal="center" vertical="center" wrapText="1"/>
    </xf>
    <xf numFmtId="180" fontId="2" fillId="0" borderId="1" xfId="53" applyNumberFormat="1" applyFont="1" applyBorder="1" applyAlignment="1">
      <alignment horizontal="right" vertical="center" wrapText="1"/>
    </xf>
    <xf numFmtId="180" fontId="2" fillId="0" borderId="1" xfId="0" applyNumberFormat="1" applyFont="1" applyBorder="1" applyAlignment="1">
      <alignment horizontal="right" vertical="center" wrapText="1"/>
    </xf>
    <xf numFmtId="176" fontId="6"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80" fontId="2"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76"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80" fontId="2" fillId="0" borderId="1" xfId="0" applyNumberFormat="1" applyFont="1" applyBorder="1" applyAlignment="1">
      <alignment horizontal="right" vertical="center"/>
    </xf>
    <xf numFmtId="0" fontId="0" fillId="0" borderId="0" xfId="0" applyFont="1" applyAlignment="1">
      <alignment horizontal="left" vertical="center"/>
    </xf>
    <xf numFmtId="0" fontId="0" fillId="0" borderId="0" xfId="0" applyFont="1" applyAlignment="1">
      <alignment vertical="top" wrapText="1"/>
    </xf>
    <xf numFmtId="49" fontId="2" fillId="0" borderId="0" xfId="53" applyNumberFormat="1" applyFont="1" applyBorder="1" applyAlignment="1">
      <alignment horizontal="left" vertical="center" wrapText="1"/>
    </xf>
    <xf numFmtId="49" fontId="2" fillId="0" borderId="1" xfId="53" applyNumberFormat="1" applyFont="1" applyBorder="1" applyAlignment="1">
      <alignment horizontal="left" vertical="center" wrapText="1"/>
    </xf>
    <xf numFmtId="180" fontId="2" fillId="0" borderId="1" xfId="0" applyNumberFormat="1" applyFont="1" applyBorder="1" applyAlignment="1">
      <alignment horizontal="left" vertical="center" wrapText="1"/>
    </xf>
    <xf numFmtId="180" fontId="2" fillId="0" borderId="1" xfId="53" applyNumberFormat="1" applyFont="1" applyBorder="1" applyAlignment="1">
      <alignment horizontal="left" vertical="center" wrapText="1"/>
    </xf>
    <xf numFmtId="0" fontId="13" fillId="0" borderId="0" xfId="0" applyFont="1" applyAlignment="1">
      <alignment horizontal="center" vertical="center"/>
    </xf>
    <xf numFmtId="0" fontId="7" fillId="0" borderId="0" xfId="0" applyFont="1" applyAlignment="1"/>
    <xf numFmtId="0" fontId="1" fillId="0" borderId="0" xfId="0" applyFont="1" applyAlignment="1">
      <alignment wrapText="1"/>
    </xf>
    <xf numFmtId="0" fontId="3" fillId="0" borderId="0" xfId="0" applyFont="1" applyAlignment="1">
      <alignment horizontal="center" vertical="center" wrapText="1"/>
    </xf>
    <xf numFmtId="0" fontId="7" fillId="0" borderId="0" xfId="0" applyFont="1" applyAlignment="1">
      <alignment wrapText="1"/>
    </xf>
    <xf numFmtId="0" fontId="14" fillId="0" borderId="1" xfId="0" applyFont="1" applyBorder="1" applyAlignment="1">
      <alignment horizontal="center" vertical="center" wrapText="1"/>
    </xf>
    <xf numFmtId="180" fontId="2" fillId="0" borderId="1" xfId="54" applyNumberFormat="1" applyFont="1" applyBorder="1" applyAlignment="1">
      <alignment horizontal="right" vertical="center" wrapText="1"/>
    </xf>
    <xf numFmtId="0" fontId="5" fillId="0" borderId="1"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right" wrapText="1"/>
    </xf>
    <xf numFmtId="0" fontId="1" fillId="0" borderId="0" xfId="0" applyFont="1" applyAlignment="1">
      <alignment horizont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 fillId="0" borderId="0" xfId="0" applyFont="1" applyAlignment="1">
      <alignment horizontal="right" wrapText="1"/>
    </xf>
    <xf numFmtId="0" fontId="15" fillId="0" borderId="0" xfId="0" applyFont="1" applyAlignment="1">
      <alignment horizontal="center" vertical="center" wrapText="1"/>
    </xf>
    <xf numFmtId="0" fontId="2" fillId="0" borderId="2" xfId="0" applyFont="1" applyBorder="1" applyAlignment="1">
      <alignment horizontal="left" vertical="center" wrapText="1"/>
    </xf>
    <xf numFmtId="0" fontId="12" fillId="0" borderId="2" xfId="0" applyFont="1" applyBorder="1" applyAlignment="1">
      <alignment horizontal="center" vertical="center" wrapText="1"/>
    </xf>
    <xf numFmtId="180" fontId="12" fillId="0" borderId="1" xfId="0" applyNumberFormat="1" applyFont="1" applyBorder="1" applyAlignment="1">
      <alignment horizontal="right" vertical="center" wrapText="1"/>
    </xf>
    <xf numFmtId="0" fontId="12"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0" xfId="0" applyFont="1" applyAlignment="1">
      <alignment horizontal="center" vertical="center"/>
    </xf>
    <xf numFmtId="0" fontId="2" fillId="0" borderId="2"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180" fontId="12" fillId="0" borderId="1" xfId="0" applyNumberFormat="1" applyFont="1" applyBorder="1" applyAlignment="1">
      <alignment horizontal="righ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pane ySplit="1" topLeftCell="A2" activePane="bottomLeft" state="frozen"/>
      <selection/>
      <selection pane="bottomLeft" activeCell="A2" sqref="A2:D2"/>
    </sheetView>
  </sheetViews>
  <sheetFormatPr defaultColWidth="8.85" defaultRowHeight="15" customHeight="1" outlineLevelCol="3"/>
  <cols>
    <col min="1" max="3" width="35.7083333333333" customWidth="1"/>
    <col min="4" max="4" width="41.125" customWidth="1"/>
  </cols>
  <sheetData>
    <row r="1" ht="18.75" customHeight="1" spans="1:4">
      <c r="A1" s="1"/>
      <c r="B1" s="1"/>
      <c r="C1" s="1"/>
      <c r="D1" s="5" t="s">
        <v>0</v>
      </c>
    </row>
    <row r="2" ht="45" customHeight="1" spans="1:4">
      <c r="A2" s="3" t="s">
        <v>1</v>
      </c>
      <c r="B2" s="3"/>
      <c r="C2" s="3"/>
      <c r="D2" s="3"/>
    </row>
    <row r="3" ht="18.75" customHeight="1" spans="1:4">
      <c r="A3" s="4" t="s">
        <v>2</v>
      </c>
      <c r="B3" s="4"/>
      <c r="C3" s="82"/>
      <c r="D3" s="2" t="s">
        <v>3</v>
      </c>
    </row>
    <row r="4" ht="22.5" customHeight="1" spans="1:4">
      <c r="A4" s="8" t="s">
        <v>4</v>
      </c>
      <c r="B4" s="8"/>
      <c r="C4" s="8" t="s">
        <v>5</v>
      </c>
      <c r="D4" s="8"/>
    </row>
    <row r="5" ht="18.75" customHeight="1" spans="1:4">
      <c r="A5" s="8" t="s">
        <v>6</v>
      </c>
      <c r="B5" s="8" t="s">
        <v>7</v>
      </c>
      <c r="C5" s="8" t="s">
        <v>8</v>
      </c>
      <c r="D5" s="8" t="s">
        <v>7</v>
      </c>
    </row>
    <row r="6" ht="18.75" customHeight="1" spans="1:4">
      <c r="A6" s="8"/>
      <c r="B6" s="8"/>
      <c r="C6" s="8"/>
      <c r="D6" s="8"/>
    </row>
    <row r="7" ht="22.5" customHeight="1" spans="1:4">
      <c r="A7" s="15" t="s">
        <v>9</v>
      </c>
      <c r="B7" s="17">
        <v>648.93</v>
      </c>
      <c r="C7" s="15" t="str">
        <f>"一"&amp;"、"&amp;"社会保障和就业支出"</f>
        <v>一、社会保障和就业支出</v>
      </c>
      <c r="D7" s="17">
        <v>64.610192</v>
      </c>
    </row>
    <row r="8" ht="22.5" customHeight="1" spans="1:4">
      <c r="A8" s="15" t="s">
        <v>10</v>
      </c>
      <c r="B8" s="17"/>
      <c r="C8" s="15" t="str">
        <f>"二"&amp;"、"&amp;"卫生健康支出"</f>
        <v>二、卫生健康支出</v>
      </c>
      <c r="D8" s="17">
        <v>35.310243</v>
      </c>
    </row>
    <row r="9" ht="22.5" customHeight="1" spans="1:4">
      <c r="A9" s="15" t="s">
        <v>11</v>
      </c>
      <c r="B9" s="17"/>
      <c r="C9" s="15" t="str">
        <f>"三"&amp;"、"&amp;"农林水支出"</f>
        <v>三、农林水支出</v>
      </c>
      <c r="D9" s="17">
        <v>598.528384</v>
      </c>
    </row>
    <row r="10" ht="22.5" customHeight="1" spans="1:4">
      <c r="A10" s="15" t="s">
        <v>12</v>
      </c>
      <c r="B10" s="17"/>
      <c r="C10" s="15" t="str">
        <f>"四"&amp;"、"&amp;"住房保障支出"</f>
        <v>四、住房保障支出</v>
      </c>
      <c r="D10" s="17">
        <v>31.9848</v>
      </c>
    </row>
    <row r="11" ht="22.5" customHeight="1" spans="1:4">
      <c r="A11" s="15" t="s">
        <v>13</v>
      </c>
      <c r="B11" s="17">
        <v>81.498262</v>
      </c>
      <c r="C11" s="15"/>
      <c r="D11" s="17"/>
    </row>
    <row r="12" ht="22.5" customHeight="1" spans="1:4">
      <c r="A12" s="15" t="s">
        <v>14</v>
      </c>
      <c r="B12" s="17"/>
      <c r="C12" s="15"/>
      <c r="D12" s="17"/>
    </row>
    <row r="13" ht="22.5" customHeight="1" spans="1:4">
      <c r="A13" s="15" t="s">
        <v>15</v>
      </c>
      <c r="B13" s="17"/>
      <c r="C13" s="15"/>
      <c r="D13" s="17"/>
    </row>
    <row r="14" ht="22.5" customHeight="1" spans="1:4">
      <c r="A14" s="15" t="s">
        <v>16</v>
      </c>
      <c r="B14" s="17"/>
      <c r="C14" s="15"/>
      <c r="D14" s="17"/>
    </row>
    <row r="15" ht="22.5" customHeight="1" spans="1:4">
      <c r="A15" s="83" t="s">
        <v>17</v>
      </c>
      <c r="B15" s="17"/>
      <c r="C15" s="84"/>
      <c r="D15" s="17"/>
    </row>
    <row r="16" ht="22.5" customHeight="1" spans="1:4">
      <c r="A16" s="83" t="s">
        <v>18</v>
      </c>
      <c r="B16" s="17">
        <v>81.498262</v>
      </c>
      <c r="C16" s="84"/>
      <c r="D16" s="17"/>
    </row>
    <row r="17" ht="22.5" customHeight="1" spans="1:4">
      <c r="A17" s="83"/>
      <c r="B17" s="17"/>
      <c r="C17" s="84"/>
      <c r="D17" s="17"/>
    </row>
    <row r="18" ht="22.5" customHeight="1" spans="1:4">
      <c r="A18" s="85" t="s">
        <v>19</v>
      </c>
      <c r="B18" s="86">
        <v>730.433619</v>
      </c>
      <c r="C18" s="84" t="s">
        <v>20</v>
      </c>
      <c r="D18" s="86">
        <v>730.433619</v>
      </c>
    </row>
    <row r="19" ht="22.5" customHeight="1" spans="1:4">
      <c r="A19" s="83" t="s">
        <v>21</v>
      </c>
      <c r="B19" s="17"/>
      <c r="C19" s="15" t="s">
        <v>22</v>
      </c>
      <c r="D19" s="51"/>
    </row>
    <row r="20" ht="22.5" customHeight="1" spans="1:4">
      <c r="A20" s="85" t="s">
        <v>23</v>
      </c>
      <c r="B20" s="86">
        <v>730.433619</v>
      </c>
      <c r="C20" s="84" t="s">
        <v>24</v>
      </c>
      <c r="D20" s="86">
        <v>730.433619</v>
      </c>
    </row>
  </sheetData>
  <mergeCells count="8">
    <mergeCell ref="A2:D2"/>
    <mergeCell ref="A3:B3"/>
    <mergeCell ref="A4:B4"/>
    <mergeCell ref="C4:D4"/>
    <mergeCell ref="A5:A6"/>
    <mergeCell ref="B5:B6"/>
    <mergeCell ref="C5:C6"/>
    <mergeCell ref="D5:D6"/>
  </mergeCells>
  <pageMargins left="0.354166666666667" right="0.354166666666667" top="0.550694444444444" bottom="0.747916666666667" header="0.314583333333333" footer="0.5"/>
  <pageSetup paperSize="9" scale="96" fitToHeight="0"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pane ySplit="1" topLeftCell="A2" activePane="bottomLeft" state="frozen"/>
      <selection/>
      <selection pane="bottomLeft" activeCell="F14" sqref="F14"/>
    </sheetView>
  </sheetViews>
  <sheetFormatPr defaultColWidth="8.85" defaultRowHeight="15" customHeight="1"/>
  <cols>
    <col min="1" max="1" width="5.875" style="53" customWidth="1"/>
    <col min="2" max="2" width="13.75" style="53" customWidth="1"/>
    <col min="3" max="14" width="7.625" style="53" customWidth="1"/>
    <col min="15" max="19" width="6.625" style="53" customWidth="1"/>
    <col min="20" max="20" width="6.375" style="53" customWidth="1"/>
    <col min="21" max="16384" width="8.85" style="53"/>
  </cols>
  <sheetData>
    <row r="1" ht="18.75" customHeight="1" spans="1:20">
      <c r="A1" s="60"/>
      <c r="B1" s="60"/>
      <c r="C1" s="60"/>
      <c r="D1" s="60"/>
      <c r="E1" s="60"/>
      <c r="F1" s="60"/>
      <c r="G1" s="60"/>
      <c r="H1" s="60"/>
      <c r="I1" s="6"/>
      <c r="J1" s="6"/>
      <c r="K1" s="6"/>
      <c r="L1" s="6"/>
      <c r="M1" s="6"/>
      <c r="N1" s="6"/>
      <c r="O1" s="6"/>
      <c r="P1" s="6"/>
      <c r="Q1" s="6"/>
      <c r="R1" s="6"/>
      <c r="S1" s="6"/>
      <c r="T1" s="6" t="s">
        <v>25</v>
      </c>
    </row>
    <row r="2" ht="37.5" customHeight="1" spans="1:20">
      <c r="A2" s="61" t="s">
        <v>26</v>
      </c>
      <c r="B2" s="61"/>
      <c r="C2" s="61"/>
      <c r="D2" s="61"/>
      <c r="E2" s="61"/>
      <c r="F2" s="61"/>
      <c r="G2" s="61"/>
      <c r="H2" s="61"/>
      <c r="I2" s="61"/>
      <c r="J2" s="61"/>
      <c r="K2" s="61"/>
      <c r="L2" s="61"/>
      <c r="M2" s="61"/>
      <c r="N2" s="61"/>
      <c r="O2" s="61"/>
      <c r="P2" s="61"/>
      <c r="Q2" s="61"/>
      <c r="R2" s="61"/>
      <c r="S2" s="61"/>
      <c r="T2" s="61"/>
    </row>
    <row r="3" ht="22" customHeight="1" spans="1:20">
      <c r="A3" s="47" t="s">
        <v>2</v>
      </c>
      <c r="B3" s="47"/>
      <c r="C3" s="47"/>
      <c r="D3" s="47"/>
      <c r="E3" s="62"/>
      <c r="F3" s="62"/>
      <c r="G3" s="62"/>
      <c r="H3" s="62"/>
      <c r="I3" s="67"/>
      <c r="J3" s="67"/>
      <c r="K3" s="67"/>
      <c r="L3" s="67"/>
      <c r="M3" s="67"/>
      <c r="N3" s="67"/>
      <c r="O3" s="67"/>
      <c r="P3" s="67"/>
      <c r="Q3" s="67"/>
      <c r="R3" s="6" t="s">
        <v>27</v>
      </c>
      <c r="S3" s="6"/>
      <c r="T3" s="6"/>
    </row>
    <row r="4" ht="22" customHeight="1" spans="1:20">
      <c r="A4" s="13" t="s">
        <v>28</v>
      </c>
      <c r="B4" s="78" t="s">
        <v>29</v>
      </c>
      <c r="C4" s="78" t="s">
        <v>30</v>
      </c>
      <c r="D4" s="78" t="s">
        <v>31</v>
      </c>
      <c r="E4" s="78"/>
      <c r="F4" s="78"/>
      <c r="G4" s="78"/>
      <c r="H4" s="78"/>
      <c r="I4" s="78"/>
      <c r="J4" s="80"/>
      <c r="K4" s="80"/>
      <c r="L4" s="80"/>
      <c r="M4" s="80"/>
      <c r="N4" s="80"/>
      <c r="O4" s="78" t="s">
        <v>21</v>
      </c>
      <c r="P4" s="78"/>
      <c r="Q4" s="78"/>
      <c r="R4" s="78"/>
      <c r="S4" s="78"/>
      <c r="T4" s="78"/>
    </row>
    <row r="5" ht="22" customHeight="1" spans="1:20">
      <c r="A5" s="13"/>
      <c r="B5" s="78"/>
      <c r="C5" s="78"/>
      <c r="D5" s="79" t="s">
        <v>32</v>
      </c>
      <c r="E5" s="79" t="s">
        <v>33</v>
      </c>
      <c r="F5" s="79" t="s">
        <v>34</v>
      </c>
      <c r="G5" s="79" t="s">
        <v>35</v>
      </c>
      <c r="H5" s="79" t="s">
        <v>36</v>
      </c>
      <c r="I5" s="79" t="s">
        <v>37</v>
      </c>
      <c r="J5" s="81"/>
      <c r="K5" s="81"/>
      <c r="L5" s="81"/>
      <c r="M5" s="81"/>
      <c r="N5" s="81"/>
      <c r="O5" s="79" t="s">
        <v>32</v>
      </c>
      <c r="P5" s="79" t="s">
        <v>33</v>
      </c>
      <c r="Q5" s="79" t="s">
        <v>34</v>
      </c>
      <c r="R5" s="79" t="s">
        <v>35</v>
      </c>
      <c r="S5" s="79" t="s">
        <v>36</v>
      </c>
      <c r="T5" s="79" t="s">
        <v>37</v>
      </c>
    </row>
    <row r="6" ht="48" customHeight="1" spans="1:20">
      <c r="A6" s="13"/>
      <c r="B6" s="78"/>
      <c r="C6" s="78"/>
      <c r="D6" s="79"/>
      <c r="E6" s="79"/>
      <c r="F6" s="79"/>
      <c r="G6" s="79"/>
      <c r="H6" s="79"/>
      <c r="I6" s="79" t="s">
        <v>32</v>
      </c>
      <c r="J6" s="79" t="s">
        <v>38</v>
      </c>
      <c r="K6" s="79" t="s">
        <v>39</v>
      </c>
      <c r="L6" s="79" t="s">
        <v>40</v>
      </c>
      <c r="M6" s="79" t="s">
        <v>41</v>
      </c>
      <c r="N6" s="79" t="s">
        <v>42</v>
      </c>
      <c r="O6" s="79"/>
      <c r="P6" s="79"/>
      <c r="Q6" s="79"/>
      <c r="R6" s="79"/>
      <c r="S6" s="79"/>
      <c r="T6" s="79"/>
    </row>
    <row r="7" ht="25" customHeight="1" spans="1:20">
      <c r="A7" s="71" t="s">
        <v>43</v>
      </c>
      <c r="B7" s="70" t="s">
        <v>44</v>
      </c>
      <c r="C7" s="70" t="s">
        <v>45</v>
      </c>
      <c r="D7" s="70" t="s">
        <v>46</v>
      </c>
      <c r="E7" s="71" t="s">
        <v>47</v>
      </c>
      <c r="F7" s="70" t="s">
        <v>48</v>
      </c>
      <c r="G7" s="70" t="s">
        <v>49</v>
      </c>
      <c r="H7" s="71" t="s">
        <v>50</v>
      </c>
      <c r="I7" s="70" t="s">
        <v>51</v>
      </c>
      <c r="J7" s="70">
        <v>10</v>
      </c>
      <c r="K7" s="70">
        <v>11</v>
      </c>
      <c r="L7" s="70">
        <v>12</v>
      </c>
      <c r="M7" s="70">
        <v>13</v>
      </c>
      <c r="N7" s="70">
        <v>14</v>
      </c>
      <c r="O7" s="70">
        <v>15</v>
      </c>
      <c r="P7" s="70">
        <v>16</v>
      </c>
      <c r="Q7" s="70">
        <v>17</v>
      </c>
      <c r="R7" s="70">
        <v>18</v>
      </c>
      <c r="S7" s="70">
        <v>19</v>
      </c>
      <c r="T7" s="70">
        <v>20</v>
      </c>
    </row>
    <row r="8" ht="25" customHeight="1" spans="1:20">
      <c r="A8" s="16" t="s">
        <v>52</v>
      </c>
      <c r="B8" s="16" t="s">
        <v>53</v>
      </c>
      <c r="C8" s="64">
        <v>730.433619</v>
      </c>
      <c r="D8" s="64">
        <v>648.93</v>
      </c>
      <c r="E8" s="64">
        <v>648.93</v>
      </c>
      <c r="F8" s="64"/>
      <c r="G8" s="64"/>
      <c r="H8" s="64"/>
      <c r="I8" s="64">
        <v>81.498262</v>
      </c>
      <c r="J8" s="64"/>
      <c r="K8" s="64"/>
      <c r="L8" s="64"/>
      <c r="M8" s="64"/>
      <c r="N8" s="64">
        <v>81.498262</v>
      </c>
      <c r="O8" s="64"/>
      <c r="P8" s="64"/>
      <c r="Q8" s="64"/>
      <c r="R8" s="64"/>
      <c r="S8" s="64"/>
      <c r="T8" s="64"/>
    </row>
    <row r="9" ht="25" customHeight="1" spans="1:20">
      <c r="A9" s="50" t="s">
        <v>30</v>
      </c>
      <c r="B9" s="50"/>
      <c r="C9" s="64">
        <v>730.433619</v>
      </c>
      <c r="D9" s="64">
        <v>648.93</v>
      </c>
      <c r="E9" s="64">
        <v>648.93</v>
      </c>
      <c r="F9" s="64"/>
      <c r="G9" s="64"/>
      <c r="H9" s="64"/>
      <c r="I9" s="64">
        <v>81.498262</v>
      </c>
      <c r="J9" s="64"/>
      <c r="K9" s="64"/>
      <c r="L9" s="64"/>
      <c r="M9" s="64"/>
      <c r="N9" s="64">
        <v>81.498262</v>
      </c>
      <c r="O9" s="64"/>
      <c r="P9" s="64"/>
      <c r="Q9" s="64"/>
      <c r="R9" s="64"/>
      <c r="S9" s="64"/>
      <c r="T9" s="64"/>
    </row>
  </sheetData>
  <mergeCells count="21">
    <mergeCell ref="A2:T2"/>
    <mergeCell ref="A3:D3"/>
    <mergeCell ref="R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236111111111111" right="0.118055555555556" top="1" bottom="1" header="0.5" footer="0.5"/>
  <pageSetup paperSize="1" scale="91" fitToHeight="0"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Zeros="0" workbookViewId="0">
      <pane ySplit="1" topLeftCell="A2" activePane="bottomLeft" state="frozen"/>
      <selection/>
      <selection pane="bottomLeft" activeCell="G33" sqref="G33"/>
    </sheetView>
  </sheetViews>
  <sheetFormatPr defaultColWidth="8.85" defaultRowHeight="15" customHeight="1"/>
  <cols>
    <col min="1" max="1" width="9.75" style="53" customWidth="1"/>
    <col min="2" max="2" width="26.125" style="53" customWidth="1"/>
    <col min="3" max="6" width="9.625" style="53" customWidth="1"/>
    <col min="7" max="11" width="7.625" style="53" customWidth="1"/>
    <col min="12" max="12" width="8.25" style="53" customWidth="1"/>
    <col min="13" max="13" width="7.625" style="53" customWidth="1"/>
    <col min="14" max="14" width="8.875" style="53" customWidth="1"/>
    <col min="15" max="15" width="7.625" style="53" customWidth="1"/>
    <col min="16" max="16384" width="8.85" style="53"/>
  </cols>
  <sheetData>
    <row r="1" ht="16" customHeight="1" spans="1:15">
      <c r="A1" s="60"/>
      <c r="B1" s="60"/>
      <c r="C1" s="60"/>
      <c r="D1" s="60"/>
      <c r="E1" s="60"/>
      <c r="F1" s="60"/>
      <c r="G1" s="60"/>
      <c r="H1" s="60"/>
      <c r="I1" s="60"/>
      <c r="J1" s="6"/>
      <c r="K1" s="6"/>
      <c r="L1" s="6"/>
      <c r="M1" s="6"/>
      <c r="N1" s="6"/>
      <c r="O1" s="6" t="s">
        <v>54</v>
      </c>
    </row>
    <row r="2" ht="35" customHeight="1" spans="1:15">
      <c r="A2" s="61" t="s">
        <v>55</v>
      </c>
      <c r="B2" s="61"/>
      <c r="C2" s="61"/>
      <c r="D2" s="61"/>
      <c r="E2" s="61"/>
      <c r="F2" s="61"/>
      <c r="G2" s="61"/>
      <c r="H2" s="61"/>
      <c r="I2" s="61"/>
      <c r="J2" s="61"/>
      <c r="K2" s="66"/>
      <c r="L2" s="66"/>
      <c r="M2" s="66"/>
      <c r="N2" s="66"/>
      <c r="O2" s="66"/>
    </row>
    <row r="3" ht="18.75" customHeight="1" spans="1:15">
      <c r="A3" s="47" t="s">
        <v>2</v>
      </c>
      <c r="B3" s="47"/>
      <c r="C3" s="47"/>
      <c r="D3" s="47"/>
      <c r="E3" s="47"/>
      <c r="F3" s="47"/>
      <c r="G3" s="47"/>
      <c r="H3" s="47"/>
      <c r="I3" s="47"/>
      <c r="J3" s="6"/>
      <c r="K3" s="6"/>
      <c r="L3" s="6"/>
      <c r="M3" s="6" t="s">
        <v>27</v>
      </c>
      <c r="N3" s="6"/>
      <c r="O3" s="6"/>
    </row>
    <row r="4" ht="18.75" customHeight="1" spans="1:15">
      <c r="A4" s="13" t="s">
        <v>56</v>
      </c>
      <c r="B4" s="13" t="s">
        <v>57</v>
      </c>
      <c r="C4" s="13" t="s">
        <v>30</v>
      </c>
      <c r="D4" s="13" t="s">
        <v>33</v>
      </c>
      <c r="E4" s="13"/>
      <c r="F4" s="13"/>
      <c r="G4" s="13" t="s">
        <v>34</v>
      </c>
      <c r="H4" s="13" t="s">
        <v>35</v>
      </c>
      <c r="I4" s="13" t="s">
        <v>58</v>
      </c>
      <c r="J4" s="13" t="s">
        <v>37</v>
      </c>
      <c r="K4" s="13"/>
      <c r="L4" s="13"/>
      <c r="M4" s="13"/>
      <c r="N4" s="13"/>
      <c r="O4" s="13"/>
    </row>
    <row r="5" ht="36" customHeight="1" spans="1:15">
      <c r="A5" s="13"/>
      <c r="B5" s="13"/>
      <c r="C5" s="13"/>
      <c r="D5" s="13" t="s">
        <v>32</v>
      </c>
      <c r="E5" s="13" t="s">
        <v>59</v>
      </c>
      <c r="F5" s="13" t="s">
        <v>60</v>
      </c>
      <c r="G5" s="13"/>
      <c r="H5" s="13"/>
      <c r="I5" s="13"/>
      <c r="J5" s="13" t="s">
        <v>32</v>
      </c>
      <c r="K5" s="13" t="s">
        <v>61</v>
      </c>
      <c r="L5" s="70" t="s">
        <v>62</v>
      </c>
      <c r="M5" s="70" t="s">
        <v>63</v>
      </c>
      <c r="N5" s="70" t="s">
        <v>64</v>
      </c>
      <c r="O5" s="70" t="s">
        <v>65</v>
      </c>
    </row>
    <row r="6" ht="18.75" customHeight="1" spans="1:15">
      <c r="A6" s="70" t="s">
        <v>43</v>
      </c>
      <c r="B6" s="70" t="s">
        <v>44</v>
      </c>
      <c r="C6" s="70" t="s">
        <v>45</v>
      </c>
      <c r="D6" s="70" t="s">
        <v>46</v>
      </c>
      <c r="E6" s="70" t="s">
        <v>47</v>
      </c>
      <c r="F6" s="70" t="s">
        <v>48</v>
      </c>
      <c r="G6" s="70" t="s">
        <v>49</v>
      </c>
      <c r="H6" s="70" t="s">
        <v>50</v>
      </c>
      <c r="I6" s="70" t="s">
        <v>51</v>
      </c>
      <c r="J6" s="70" t="s">
        <v>66</v>
      </c>
      <c r="K6" s="70">
        <v>11</v>
      </c>
      <c r="L6" s="70">
        <v>12</v>
      </c>
      <c r="M6" s="70">
        <v>13</v>
      </c>
      <c r="N6" s="70">
        <v>14</v>
      </c>
      <c r="O6" s="70">
        <v>15</v>
      </c>
    </row>
    <row r="7" ht="20.25" customHeight="1" spans="1:15">
      <c r="A7" s="16" t="s">
        <v>67</v>
      </c>
      <c r="B7" s="16" t="s">
        <v>68</v>
      </c>
      <c r="C7" s="64">
        <v>64.610192</v>
      </c>
      <c r="D7" s="64">
        <v>64.610192</v>
      </c>
      <c r="E7" s="64">
        <v>60.652592</v>
      </c>
      <c r="F7" s="64">
        <v>3.9576</v>
      </c>
      <c r="G7" s="64"/>
      <c r="H7" s="64"/>
      <c r="I7" s="64"/>
      <c r="J7" s="64"/>
      <c r="K7" s="64"/>
      <c r="L7" s="64"/>
      <c r="M7" s="64"/>
      <c r="N7" s="64"/>
      <c r="O7" s="64"/>
    </row>
    <row r="8" ht="20.25" customHeight="1" spans="1:15">
      <c r="A8" s="16" t="s">
        <v>69</v>
      </c>
      <c r="B8" s="16" t="s">
        <v>70</v>
      </c>
      <c r="C8" s="64">
        <v>60.652592</v>
      </c>
      <c r="D8" s="64">
        <v>60.652592</v>
      </c>
      <c r="E8" s="64">
        <v>60.652592</v>
      </c>
      <c r="F8" s="64"/>
      <c r="G8" s="64"/>
      <c r="H8" s="64"/>
      <c r="I8" s="64"/>
      <c r="J8" s="64"/>
      <c r="K8" s="64"/>
      <c r="L8" s="64"/>
      <c r="M8" s="64"/>
      <c r="N8" s="64"/>
      <c r="O8" s="64"/>
    </row>
    <row r="9" ht="20.25" customHeight="1" spans="1:15">
      <c r="A9" s="16" t="s">
        <v>71</v>
      </c>
      <c r="B9" s="16" t="s">
        <v>72</v>
      </c>
      <c r="C9" s="64">
        <v>24.48</v>
      </c>
      <c r="D9" s="64">
        <v>24.48</v>
      </c>
      <c r="E9" s="64">
        <v>24.48</v>
      </c>
      <c r="F9" s="64"/>
      <c r="G9" s="64"/>
      <c r="H9" s="64"/>
      <c r="I9" s="64"/>
      <c r="J9" s="64"/>
      <c r="K9" s="64"/>
      <c r="L9" s="64"/>
      <c r="M9" s="64"/>
      <c r="N9" s="64"/>
      <c r="O9" s="64"/>
    </row>
    <row r="10" ht="20.25" customHeight="1" spans="1:15">
      <c r="A10" s="16" t="s">
        <v>73</v>
      </c>
      <c r="B10" s="16" t="s">
        <v>74</v>
      </c>
      <c r="C10" s="64">
        <v>36.172592</v>
      </c>
      <c r="D10" s="64">
        <v>36.172592</v>
      </c>
      <c r="E10" s="64">
        <v>36.172592</v>
      </c>
      <c r="F10" s="64"/>
      <c r="G10" s="64"/>
      <c r="H10" s="64"/>
      <c r="I10" s="64"/>
      <c r="J10" s="64"/>
      <c r="K10" s="64"/>
      <c r="L10" s="64"/>
      <c r="M10" s="64"/>
      <c r="N10" s="64"/>
      <c r="O10" s="64"/>
    </row>
    <row r="11" ht="20.25" customHeight="1" spans="1:15">
      <c r="A11" s="16" t="s">
        <v>75</v>
      </c>
      <c r="B11" s="16" t="s">
        <v>76</v>
      </c>
      <c r="C11" s="64">
        <v>3.9576</v>
      </c>
      <c r="D11" s="64">
        <v>3.9576</v>
      </c>
      <c r="E11" s="64"/>
      <c r="F11" s="64">
        <v>3.9576</v>
      </c>
      <c r="G11" s="64"/>
      <c r="H11" s="64"/>
      <c r="I11" s="64"/>
      <c r="J11" s="64"/>
      <c r="K11" s="64"/>
      <c r="L11" s="64"/>
      <c r="M11" s="64"/>
      <c r="N11" s="64"/>
      <c r="O11" s="64"/>
    </row>
    <row r="12" ht="20.25" customHeight="1" spans="1:15">
      <c r="A12" s="16" t="s">
        <v>77</v>
      </c>
      <c r="B12" s="16" t="s">
        <v>78</v>
      </c>
      <c r="C12" s="64">
        <v>3.9576</v>
      </c>
      <c r="D12" s="64">
        <v>3.9576</v>
      </c>
      <c r="E12" s="64"/>
      <c r="F12" s="64">
        <v>3.9576</v>
      </c>
      <c r="G12" s="64"/>
      <c r="H12" s="64"/>
      <c r="I12" s="64"/>
      <c r="J12" s="64"/>
      <c r="K12" s="64"/>
      <c r="L12" s="64"/>
      <c r="M12" s="64"/>
      <c r="N12" s="64"/>
      <c r="O12" s="64"/>
    </row>
    <row r="13" ht="20.25" customHeight="1" spans="1:15">
      <c r="A13" s="16" t="s">
        <v>79</v>
      </c>
      <c r="B13" s="16" t="s">
        <v>80</v>
      </c>
      <c r="C13" s="64">
        <v>35.310243</v>
      </c>
      <c r="D13" s="64">
        <v>35.310243</v>
      </c>
      <c r="E13" s="64">
        <v>35.310243</v>
      </c>
      <c r="F13" s="64"/>
      <c r="G13" s="64"/>
      <c r="H13" s="64"/>
      <c r="I13" s="64"/>
      <c r="J13" s="64"/>
      <c r="K13" s="64"/>
      <c r="L13" s="64"/>
      <c r="M13" s="64"/>
      <c r="N13" s="64"/>
      <c r="O13" s="64"/>
    </row>
    <row r="14" ht="20.25" customHeight="1" spans="1:15">
      <c r="A14" s="16" t="s">
        <v>81</v>
      </c>
      <c r="B14" s="16" t="s">
        <v>82</v>
      </c>
      <c r="C14" s="64">
        <v>35.310243</v>
      </c>
      <c r="D14" s="64">
        <v>35.310243</v>
      </c>
      <c r="E14" s="64">
        <v>35.310243</v>
      </c>
      <c r="F14" s="64"/>
      <c r="G14" s="64"/>
      <c r="H14" s="64"/>
      <c r="I14" s="64"/>
      <c r="J14" s="64"/>
      <c r="K14" s="64"/>
      <c r="L14" s="64"/>
      <c r="M14" s="64"/>
      <c r="N14" s="64"/>
      <c r="O14" s="64"/>
    </row>
    <row r="15" ht="20.25" customHeight="1" spans="1:15">
      <c r="A15" s="16" t="s">
        <v>83</v>
      </c>
      <c r="B15" s="16" t="s">
        <v>84</v>
      </c>
      <c r="C15" s="64">
        <v>18.764532</v>
      </c>
      <c r="D15" s="64">
        <v>18.764532</v>
      </c>
      <c r="E15" s="64">
        <v>18.764532</v>
      </c>
      <c r="F15" s="64"/>
      <c r="G15" s="64"/>
      <c r="H15" s="64"/>
      <c r="I15" s="64"/>
      <c r="J15" s="64"/>
      <c r="K15" s="64"/>
      <c r="L15" s="64"/>
      <c r="M15" s="64"/>
      <c r="N15" s="64"/>
      <c r="O15" s="64"/>
    </row>
    <row r="16" ht="20.25" customHeight="1" spans="1:15">
      <c r="A16" s="16" t="s">
        <v>85</v>
      </c>
      <c r="B16" s="16" t="s">
        <v>86</v>
      </c>
      <c r="C16" s="64">
        <v>14.345212</v>
      </c>
      <c r="D16" s="64">
        <v>14.345212</v>
      </c>
      <c r="E16" s="64">
        <v>14.345212</v>
      </c>
      <c r="F16" s="64"/>
      <c r="G16" s="64"/>
      <c r="H16" s="64"/>
      <c r="I16" s="64"/>
      <c r="J16" s="64"/>
      <c r="K16" s="64"/>
      <c r="L16" s="64"/>
      <c r="M16" s="64"/>
      <c r="N16" s="64"/>
      <c r="O16" s="64"/>
    </row>
    <row r="17" ht="20.25" customHeight="1" spans="1:15">
      <c r="A17" s="16" t="s">
        <v>87</v>
      </c>
      <c r="B17" s="16" t="s">
        <v>88</v>
      </c>
      <c r="C17" s="64">
        <v>2.200499</v>
      </c>
      <c r="D17" s="64">
        <v>2.200499</v>
      </c>
      <c r="E17" s="64">
        <v>2.200499</v>
      </c>
      <c r="F17" s="64"/>
      <c r="G17" s="64"/>
      <c r="H17" s="64"/>
      <c r="I17" s="64"/>
      <c r="J17" s="64"/>
      <c r="K17" s="64"/>
      <c r="L17" s="64"/>
      <c r="M17" s="64"/>
      <c r="N17" s="64"/>
      <c r="O17" s="64"/>
    </row>
    <row r="18" ht="20.25" customHeight="1" spans="1:15">
      <c r="A18" s="16" t="s">
        <v>89</v>
      </c>
      <c r="B18" s="16" t="s">
        <v>90</v>
      </c>
      <c r="C18" s="64">
        <v>598.528384</v>
      </c>
      <c r="D18" s="64">
        <v>517.030122</v>
      </c>
      <c r="E18" s="64">
        <v>330.037684</v>
      </c>
      <c r="F18" s="64">
        <v>186.992438</v>
      </c>
      <c r="G18" s="64"/>
      <c r="H18" s="64"/>
      <c r="I18" s="64"/>
      <c r="J18" s="64">
        <v>81.498262</v>
      </c>
      <c r="K18" s="64"/>
      <c r="L18" s="64"/>
      <c r="M18" s="64"/>
      <c r="N18" s="64"/>
      <c r="O18" s="64">
        <v>81.498262</v>
      </c>
    </row>
    <row r="19" ht="20.25" customHeight="1" spans="1:15">
      <c r="A19" s="16" t="s">
        <v>91</v>
      </c>
      <c r="B19" s="16" t="s">
        <v>92</v>
      </c>
      <c r="C19" s="64">
        <v>452.062946</v>
      </c>
      <c r="D19" s="64">
        <v>370.564684</v>
      </c>
      <c r="E19" s="64">
        <v>330.037684</v>
      </c>
      <c r="F19" s="64">
        <v>40.527</v>
      </c>
      <c r="G19" s="64"/>
      <c r="H19" s="64"/>
      <c r="I19" s="64"/>
      <c r="J19" s="64">
        <v>81.498262</v>
      </c>
      <c r="K19" s="64"/>
      <c r="L19" s="64"/>
      <c r="M19" s="64"/>
      <c r="N19" s="64"/>
      <c r="O19" s="64">
        <v>81.498262</v>
      </c>
    </row>
    <row r="20" ht="20.25" customHeight="1" spans="1:15">
      <c r="A20" s="16" t="s">
        <v>93</v>
      </c>
      <c r="B20" s="16" t="s">
        <v>94</v>
      </c>
      <c r="C20" s="64">
        <v>418.981476</v>
      </c>
      <c r="D20" s="64">
        <v>355.692684</v>
      </c>
      <c r="E20" s="64">
        <v>330.037684</v>
      </c>
      <c r="F20" s="64">
        <v>25.655</v>
      </c>
      <c r="G20" s="64"/>
      <c r="H20" s="64"/>
      <c r="I20" s="64"/>
      <c r="J20" s="64">
        <v>63.288792</v>
      </c>
      <c r="K20" s="64"/>
      <c r="L20" s="64"/>
      <c r="M20" s="64"/>
      <c r="N20" s="64"/>
      <c r="O20" s="64">
        <v>63.288792</v>
      </c>
    </row>
    <row r="21" ht="20.25" customHeight="1" spans="1:15">
      <c r="A21" s="16" t="s">
        <v>95</v>
      </c>
      <c r="B21" s="16" t="s">
        <v>96</v>
      </c>
      <c r="C21" s="64">
        <v>14.872</v>
      </c>
      <c r="D21" s="64">
        <v>14.872</v>
      </c>
      <c r="E21" s="64"/>
      <c r="F21" s="64">
        <v>14.872</v>
      </c>
      <c r="G21" s="64"/>
      <c r="H21" s="64"/>
      <c r="I21" s="64"/>
      <c r="J21" s="64"/>
      <c r="K21" s="64"/>
      <c r="L21" s="64"/>
      <c r="M21" s="64"/>
      <c r="N21" s="64"/>
      <c r="O21" s="64"/>
    </row>
    <row r="22" ht="20.25" customHeight="1" spans="1:15">
      <c r="A22" s="16" t="s">
        <v>97</v>
      </c>
      <c r="B22" s="16" t="s">
        <v>98</v>
      </c>
      <c r="C22" s="64">
        <v>18.20947</v>
      </c>
      <c r="D22" s="64"/>
      <c r="E22" s="64"/>
      <c r="F22" s="64"/>
      <c r="G22" s="64"/>
      <c r="H22" s="64"/>
      <c r="I22" s="64"/>
      <c r="J22" s="64">
        <v>18.20947</v>
      </c>
      <c r="K22" s="64"/>
      <c r="L22" s="64"/>
      <c r="M22" s="64"/>
      <c r="N22" s="64"/>
      <c r="O22" s="64">
        <v>18.20947</v>
      </c>
    </row>
    <row r="23" ht="20.25" customHeight="1" spans="1:15">
      <c r="A23" s="16" t="s">
        <v>99</v>
      </c>
      <c r="B23" s="16" t="s">
        <v>100</v>
      </c>
      <c r="C23" s="64">
        <v>120</v>
      </c>
      <c r="D23" s="64">
        <v>120</v>
      </c>
      <c r="E23" s="64"/>
      <c r="F23" s="64">
        <v>120</v>
      </c>
      <c r="G23" s="64"/>
      <c r="H23" s="64"/>
      <c r="I23" s="64"/>
      <c r="J23" s="64"/>
      <c r="K23" s="64"/>
      <c r="L23" s="64"/>
      <c r="M23" s="64"/>
      <c r="N23" s="64"/>
      <c r="O23" s="64"/>
    </row>
    <row r="24" ht="20.25" customHeight="1" spans="1:15">
      <c r="A24" s="16" t="s">
        <v>101</v>
      </c>
      <c r="B24" s="16" t="s">
        <v>102</v>
      </c>
      <c r="C24" s="64">
        <v>40</v>
      </c>
      <c r="D24" s="64">
        <v>40</v>
      </c>
      <c r="E24" s="64"/>
      <c r="F24" s="64">
        <v>40</v>
      </c>
      <c r="G24" s="64"/>
      <c r="H24" s="64"/>
      <c r="I24" s="64"/>
      <c r="J24" s="64"/>
      <c r="K24" s="64"/>
      <c r="L24" s="64"/>
      <c r="M24" s="64"/>
      <c r="N24" s="64"/>
      <c r="O24" s="64"/>
    </row>
    <row r="25" ht="20.25" customHeight="1" spans="1:15">
      <c r="A25" s="16" t="s">
        <v>103</v>
      </c>
      <c r="B25" s="16" t="s">
        <v>104</v>
      </c>
      <c r="C25" s="64">
        <v>80</v>
      </c>
      <c r="D25" s="64">
        <v>80</v>
      </c>
      <c r="E25" s="64"/>
      <c r="F25" s="64">
        <v>80</v>
      </c>
      <c r="G25" s="64"/>
      <c r="H25" s="64"/>
      <c r="I25" s="64"/>
      <c r="J25" s="64"/>
      <c r="K25" s="64"/>
      <c r="L25" s="64"/>
      <c r="M25" s="64"/>
      <c r="N25" s="64"/>
      <c r="O25" s="64"/>
    </row>
    <row r="26" ht="20.25" customHeight="1" spans="1:15">
      <c r="A26" s="16" t="s">
        <v>105</v>
      </c>
      <c r="B26" s="16" t="s">
        <v>106</v>
      </c>
      <c r="C26" s="64">
        <v>26.465438</v>
      </c>
      <c r="D26" s="64">
        <v>26.465438</v>
      </c>
      <c r="E26" s="64"/>
      <c r="F26" s="64">
        <v>26.465438</v>
      </c>
      <c r="G26" s="64"/>
      <c r="H26" s="64"/>
      <c r="I26" s="64"/>
      <c r="J26" s="64"/>
      <c r="K26" s="64"/>
      <c r="L26" s="64"/>
      <c r="M26" s="64"/>
      <c r="N26" s="64"/>
      <c r="O26" s="64"/>
    </row>
    <row r="27" ht="20.25" customHeight="1" spans="1:15">
      <c r="A27" s="16" t="s">
        <v>107</v>
      </c>
      <c r="B27" s="16" t="s">
        <v>108</v>
      </c>
      <c r="C27" s="64">
        <v>26.465438</v>
      </c>
      <c r="D27" s="64">
        <v>26.465438</v>
      </c>
      <c r="E27" s="64"/>
      <c r="F27" s="64">
        <v>26.465438</v>
      </c>
      <c r="G27" s="64"/>
      <c r="H27" s="64"/>
      <c r="I27" s="64"/>
      <c r="J27" s="64"/>
      <c r="K27" s="64"/>
      <c r="L27" s="64"/>
      <c r="M27" s="64"/>
      <c r="N27" s="64"/>
      <c r="O27" s="64"/>
    </row>
    <row r="28" ht="20.25" customHeight="1" spans="1:15">
      <c r="A28" s="16" t="s">
        <v>109</v>
      </c>
      <c r="B28" s="16" t="s">
        <v>110</v>
      </c>
      <c r="C28" s="64">
        <v>31.9848</v>
      </c>
      <c r="D28" s="64">
        <v>31.9848</v>
      </c>
      <c r="E28" s="64">
        <v>31.9848</v>
      </c>
      <c r="F28" s="64"/>
      <c r="G28" s="64"/>
      <c r="H28" s="64"/>
      <c r="I28" s="64"/>
      <c r="J28" s="64"/>
      <c r="K28" s="64"/>
      <c r="L28" s="64"/>
      <c r="M28" s="64"/>
      <c r="N28" s="64"/>
      <c r="O28" s="64"/>
    </row>
    <row r="29" ht="20.25" customHeight="1" spans="1:15">
      <c r="A29" s="16" t="s">
        <v>111</v>
      </c>
      <c r="B29" s="16" t="s">
        <v>112</v>
      </c>
      <c r="C29" s="64">
        <v>31.9848</v>
      </c>
      <c r="D29" s="64">
        <v>31.9848</v>
      </c>
      <c r="E29" s="64">
        <v>31.9848</v>
      </c>
      <c r="F29" s="64"/>
      <c r="G29" s="64"/>
      <c r="H29" s="64"/>
      <c r="I29" s="64"/>
      <c r="J29" s="64"/>
      <c r="K29" s="64"/>
      <c r="L29" s="64"/>
      <c r="M29" s="64"/>
      <c r="N29" s="64"/>
      <c r="O29" s="64"/>
    </row>
    <row r="30" ht="20.25" customHeight="1" spans="1:15">
      <c r="A30" s="16" t="s">
        <v>113</v>
      </c>
      <c r="B30" s="16" t="s">
        <v>114</v>
      </c>
      <c r="C30" s="64">
        <v>31.9848</v>
      </c>
      <c r="D30" s="64">
        <v>31.9848</v>
      </c>
      <c r="E30" s="64">
        <v>31.9848</v>
      </c>
      <c r="F30" s="64"/>
      <c r="G30" s="64"/>
      <c r="H30" s="64"/>
      <c r="I30" s="64"/>
      <c r="J30" s="64"/>
      <c r="K30" s="64"/>
      <c r="L30" s="64"/>
      <c r="M30" s="64"/>
      <c r="N30" s="64"/>
      <c r="O30" s="64"/>
    </row>
    <row r="31" ht="20.25" customHeight="1" spans="1:15">
      <c r="A31" s="50" t="s">
        <v>115</v>
      </c>
      <c r="B31" s="50"/>
      <c r="C31" s="64">
        <v>730.433619</v>
      </c>
      <c r="D31" s="64">
        <v>648.93</v>
      </c>
      <c r="E31" s="64">
        <v>457.98</v>
      </c>
      <c r="F31" s="64">
        <v>190.950038</v>
      </c>
      <c r="G31" s="64"/>
      <c r="H31" s="64"/>
      <c r="I31" s="64"/>
      <c r="J31" s="64">
        <v>81.498262</v>
      </c>
      <c r="K31" s="64"/>
      <c r="L31" s="64"/>
      <c r="M31" s="64"/>
      <c r="N31" s="64"/>
      <c r="O31" s="64">
        <v>81.498262</v>
      </c>
    </row>
  </sheetData>
  <mergeCells count="12">
    <mergeCell ref="A2:O2"/>
    <mergeCell ref="A3:I3"/>
    <mergeCell ref="M3:O3"/>
    <mergeCell ref="D4:F4"/>
    <mergeCell ref="J4:O4"/>
    <mergeCell ref="A31:B31"/>
    <mergeCell ref="A4:A5"/>
    <mergeCell ref="B4:B5"/>
    <mergeCell ref="C4:C5"/>
    <mergeCell ref="G4:G5"/>
    <mergeCell ref="H4:H5"/>
    <mergeCell ref="I4:I5"/>
  </mergeCells>
  <pageMargins left="0.236111111111111" right="0.156944444444444" top="0.118055555555556" bottom="0.118055555555556" header="0.156944444444444" footer="0.0784722222222222"/>
  <pageSetup paperSize="1" scale="95"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pane ySplit="1" topLeftCell="A2" activePane="bottomLeft" state="frozen"/>
      <selection/>
      <selection pane="bottomLeft" activeCell="D16" sqref="D16"/>
    </sheetView>
  </sheetViews>
  <sheetFormatPr defaultColWidth="8.85" defaultRowHeight="15" customHeight="1" outlineLevelCol="3"/>
  <cols>
    <col min="1" max="3" width="35.7083333333333" style="53" customWidth="1"/>
    <col min="4" max="4" width="43.1416666666667" style="53" customWidth="1"/>
    <col min="5" max="16384" width="8.85" style="53"/>
  </cols>
  <sheetData>
    <row r="1" ht="18.75" customHeight="1" spans="1:4">
      <c r="A1" s="60"/>
      <c r="B1" s="60"/>
      <c r="C1" s="60"/>
      <c r="D1" s="67" t="s">
        <v>116</v>
      </c>
    </row>
    <row r="2" ht="45" customHeight="1" spans="1:4">
      <c r="A2" s="61" t="s">
        <v>117</v>
      </c>
      <c r="B2" s="61"/>
      <c r="C2" s="61"/>
      <c r="D2" s="61"/>
    </row>
    <row r="3" ht="18.75" customHeight="1" spans="1:4">
      <c r="A3" s="47" t="s">
        <v>2</v>
      </c>
      <c r="B3" s="47"/>
      <c r="C3" s="73"/>
      <c r="D3" s="67" t="s">
        <v>3</v>
      </c>
    </row>
    <row r="4" ht="22.5" customHeight="1" spans="1:4">
      <c r="A4" s="7" t="s">
        <v>4</v>
      </c>
      <c r="B4" s="7"/>
      <c r="C4" s="7" t="s">
        <v>5</v>
      </c>
      <c r="D4" s="7"/>
    </row>
    <row r="5" ht="18.75" customHeight="1" spans="1:4">
      <c r="A5" s="7" t="s">
        <v>6</v>
      </c>
      <c r="B5" s="7" t="s">
        <v>118</v>
      </c>
      <c r="C5" s="7" t="s">
        <v>119</v>
      </c>
      <c r="D5" s="7" t="s">
        <v>118</v>
      </c>
    </row>
    <row r="6" ht="18.75" customHeight="1" spans="1:4">
      <c r="A6" s="7"/>
      <c r="B6" s="7"/>
      <c r="C6" s="7"/>
      <c r="D6" s="7"/>
    </row>
    <row r="7" ht="22.5" customHeight="1" spans="1:4">
      <c r="A7" s="16" t="s">
        <v>120</v>
      </c>
      <c r="B7" s="64">
        <v>648.93</v>
      </c>
      <c r="C7" s="16" t="s">
        <v>121</v>
      </c>
      <c r="D7" s="64">
        <v>648.93</v>
      </c>
    </row>
    <row r="8" ht="22.5" customHeight="1" spans="1:4">
      <c r="A8" s="16" t="s">
        <v>122</v>
      </c>
      <c r="B8" s="64">
        <v>648.93</v>
      </c>
      <c r="C8" s="16" t="str">
        <f>"（"&amp;"一"&amp;"）"&amp;"社会保障和就业支出"</f>
        <v>（一）社会保障和就业支出</v>
      </c>
      <c r="D8" s="64">
        <v>64.610192</v>
      </c>
    </row>
    <row r="9" ht="22.5" customHeight="1" spans="1:4">
      <c r="A9" s="16" t="s">
        <v>123</v>
      </c>
      <c r="B9" s="64"/>
      <c r="C9" s="16" t="str">
        <f>"（"&amp;"二"&amp;"）"&amp;"卫生健康支出"</f>
        <v>（二）卫生健康支出</v>
      </c>
      <c r="D9" s="64">
        <v>35.310243</v>
      </c>
    </row>
    <row r="10" ht="22.5" customHeight="1" spans="1:4">
      <c r="A10" s="16" t="s">
        <v>124</v>
      </c>
      <c r="B10" s="64"/>
      <c r="C10" s="16" t="str">
        <f>"（"&amp;"三"&amp;"）"&amp;"农林水支出"</f>
        <v>（三）农林水支出</v>
      </c>
      <c r="D10" s="64">
        <v>517.030122</v>
      </c>
    </row>
    <row r="11" ht="22.5" customHeight="1" spans="1:4">
      <c r="A11" s="16" t="s">
        <v>125</v>
      </c>
      <c r="B11" s="64"/>
      <c r="C11" s="16" t="str">
        <f>"（"&amp;"四"&amp;"）"&amp;"住房保障支出"</f>
        <v>（四）住房保障支出</v>
      </c>
      <c r="D11" s="64">
        <v>31.9848</v>
      </c>
    </row>
    <row r="12" ht="22.5" customHeight="1" spans="1:4">
      <c r="A12" s="16" t="s">
        <v>122</v>
      </c>
      <c r="B12" s="64"/>
      <c r="C12" s="16"/>
      <c r="D12" s="64"/>
    </row>
    <row r="13" ht="22.5" customHeight="1" spans="1:4">
      <c r="A13" s="16" t="s">
        <v>123</v>
      </c>
      <c r="B13" s="64"/>
      <c r="C13" s="16"/>
      <c r="D13" s="64"/>
    </row>
    <row r="14" ht="22.5" customHeight="1" spans="1:4">
      <c r="A14" s="16" t="s">
        <v>124</v>
      </c>
      <c r="B14" s="64"/>
      <c r="C14" s="16"/>
      <c r="D14" s="64"/>
    </row>
    <row r="15" ht="22.5" customHeight="1" spans="1:4">
      <c r="A15" s="74"/>
      <c r="B15" s="64"/>
      <c r="C15" s="16" t="s">
        <v>126</v>
      </c>
      <c r="D15" s="64"/>
    </row>
    <row r="16" ht="22.5" customHeight="1" spans="1:4">
      <c r="A16" s="75" t="s">
        <v>127</v>
      </c>
      <c r="B16" s="76">
        <v>648.93</v>
      </c>
      <c r="C16" s="77" t="s">
        <v>128</v>
      </c>
      <c r="D16" s="76">
        <v>648.93</v>
      </c>
    </row>
  </sheetData>
  <mergeCells count="8">
    <mergeCell ref="A2:D2"/>
    <mergeCell ref="A3:B3"/>
    <mergeCell ref="A4:B4"/>
    <mergeCell ref="C4:D4"/>
    <mergeCell ref="A5:A6"/>
    <mergeCell ref="B5:B6"/>
    <mergeCell ref="C5:C6"/>
    <mergeCell ref="D5:D6"/>
  </mergeCells>
  <pageMargins left="0.354166666666667" right="0.156944444444444" top="0.865972222222222" bottom="1" header="0.5" footer="0.5"/>
  <pageSetup paperSize="9" scale="96" fitToHeight="0"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2" activePane="bottomLeft" state="frozen"/>
      <selection/>
      <selection pane="bottomLeft" activeCell="E24" sqref="E24"/>
    </sheetView>
  </sheetViews>
  <sheetFormatPr defaultColWidth="8.85" defaultRowHeight="15" customHeight="1" outlineLevelCol="6"/>
  <cols>
    <col min="1" max="1" width="9.875" style="53" customWidth="1"/>
    <col min="2" max="2" width="28.575" style="53" customWidth="1"/>
    <col min="3" max="7" width="21.425" style="53" customWidth="1"/>
    <col min="8" max="16384" width="8.85" style="53"/>
  </cols>
  <sheetData>
    <row r="1" ht="18.75" customHeight="1" spans="1:7">
      <c r="A1" s="60"/>
      <c r="B1" s="60"/>
      <c r="C1" s="60"/>
      <c r="D1" s="60"/>
      <c r="E1" s="60"/>
      <c r="F1" s="60"/>
      <c r="G1" s="72" t="s">
        <v>129</v>
      </c>
    </row>
    <row r="2" ht="37.5" customHeight="1" spans="1:7">
      <c r="A2" s="61" t="s">
        <v>130</v>
      </c>
      <c r="B2" s="61"/>
      <c r="C2" s="61"/>
      <c r="D2" s="61"/>
      <c r="E2" s="61"/>
      <c r="F2" s="61"/>
      <c r="G2" s="61"/>
    </row>
    <row r="3" ht="18.75" customHeight="1" spans="1:7">
      <c r="A3" s="47" t="s">
        <v>2</v>
      </c>
      <c r="B3" s="47"/>
      <c r="C3" s="47"/>
      <c r="D3" s="48"/>
      <c r="E3" s="48"/>
      <c r="F3" s="48"/>
      <c r="G3" s="6" t="s">
        <v>27</v>
      </c>
    </row>
    <row r="4" ht="18.75" customHeight="1" spans="1:7">
      <c r="A4" s="13" t="s">
        <v>131</v>
      </c>
      <c r="B4" s="13" t="s">
        <v>57</v>
      </c>
      <c r="C4" s="13" t="s">
        <v>30</v>
      </c>
      <c r="D4" s="13" t="s">
        <v>59</v>
      </c>
      <c r="E4" s="13"/>
      <c r="F4" s="13"/>
      <c r="G4" s="13" t="s">
        <v>60</v>
      </c>
    </row>
    <row r="5" ht="18.75" customHeight="1" spans="1:7">
      <c r="A5" s="13" t="s">
        <v>56</v>
      </c>
      <c r="B5" s="13" t="s">
        <v>57</v>
      </c>
      <c r="C5" s="13"/>
      <c r="D5" s="13" t="s">
        <v>32</v>
      </c>
      <c r="E5" s="13" t="s">
        <v>132</v>
      </c>
      <c r="F5" s="13" t="s">
        <v>133</v>
      </c>
      <c r="G5" s="13"/>
    </row>
    <row r="6" ht="18.75" customHeight="1" spans="1:7">
      <c r="A6" s="70" t="s">
        <v>43</v>
      </c>
      <c r="B6" s="70" t="s">
        <v>44</v>
      </c>
      <c r="C6" s="70" t="s">
        <v>45</v>
      </c>
      <c r="D6" s="70" t="s">
        <v>46</v>
      </c>
      <c r="E6" s="70" t="s">
        <v>47</v>
      </c>
      <c r="F6" s="70" t="s">
        <v>48</v>
      </c>
      <c r="G6" s="70" t="s">
        <v>49</v>
      </c>
    </row>
    <row r="7" ht="20.25" customHeight="1" spans="1:7">
      <c r="A7" s="16" t="s">
        <v>67</v>
      </c>
      <c r="B7" s="16" t="s">
        <v>68</v>
      </c>
      <c r="C7" s="64">
        <v>64.610192</v>
      </c>
      <c r="D7" s="64">
        <v>60.652592</v>
      </c>
      <c r="E7" s="64">
        <v>60.652592</v>
      </c>
      <c r="F7" s="64"/>
      <c r="G7" s="64">
        <v>3.9576</v>
      </c>
    </row>
    <row r="8" ht="20.25" customHeight="1" spans="1:7">
      <c r="A8" s="16" t="s">
        <v>69</v>
      </c>
      <c r="B8" s="16" t="s">
        <v>70</v>
      </c>
      <c r="C8" s="64">
        <v>60.652592</v>
      </c>
      <c r="D8" s="64">
        <v>60.652592</v>
      </c>
      <c r="E8" s="64">
        <v>60.652592</v>
      </c>
      <c r="F8" s="64"/>
      <c r="G8" s="64"/>
    </row>
    <row r="9" ht="20.25" customHeight="1" spans="1:7">
      <c r="A9" s="16" t="s">
        <v>71</v>
      </c>
      <c r="B9" s="16" t="s">
        <v>72</v>
      </c>
      <c r="C9" s="64">
        <v>24.48</v>
      </c>
      <c r="D9" s="64">
        <v>24.48</v>
      </c>
      <c r="E9" s="64">
        <v>24.48</v>
      </c>
      <c r="F9" s="64"/>
      <c r="G9" s="64"/>
    </row>
    <row r="10" ht="20.25" customHeight="1" spans="1:7">
      <c r="A10" s="16" t="s">
        <v>73</v>
      </c>
      <c r="B10" s="16" t="s">
        <v>74</v>
      </c>
      <c r="C10" s="64">
        <v>36.172592</v>
      </c>
      <c r="D10" s="64">
        <v>36.172592</v>
      </c>
      <c r="E10" s="64">
        <v>36.172592</v>
      </c>
      <c r="F10" s="64"/>
      <c r="G10" s="64"/>
    </row>
    <row r="11" ht="20.25" customHeight="1" spans="1:7">
      <c r="A11" s="16" t="s">
        <v>75</v>
      </c>
      <c r="B11" s="16" t="s">
        <v>76</v>
      </c>
      <c r="C11" s="64">
        <v>3.9576</v>
      </c>
      <c r="D11" s="64"/>
      <c r="E11" s="64"/>
      <c r="F11" s="64"/>
      <c r="G11" s="64">
        <v>3.9576</v>
      </c>
    </row>
    <row r="12" ht="20.25" customHeight="1" spans="1:7">
      <c r="A12" s="16" t="s">
        <v>77</v>
      </c>
      <c r="B12" s="16" t="s">
        <v>78</v>
      </c>
      <c r="C12" s="64">
        <v>3.9576</v>
      </c>
      <c r="D12" s="64"/>
      <c r="E12" s="64"/>
      <c r="F12" s="64"/>
      <c r="G12" s="64">
        <v>3.9576</v>
      </c>
    </row>
    <row r="13" ht="20.25" customHeight="1" spans="1:7">
      <c r="A13" s="16" t="s">
        <v>79</v>
      </c>
      <c r="B13" s="16" t="s">
        <v>80</v>
      </c>
      <c r="C13" s="64">
        <v>35.310243</v>
      </c>
      <c r="D13" s="64">
        <v>35.310243</v>
      </c>
      <c r="E13" s="64">
        <v>35.310243</v>
      </c>
      <c r="F13" s="64"/>
      <c r="G13" s="64"/>
    </row>
    <row r="14" ht="20.25" customHeight="1" spans="1:7">
      <c r="A14" s="16" t="s">
        <v>81</v>
      </c>
      <c r="B14" s="16" t="s">
        <v>82</v>
      </c>
      <c r="C14" s="64">
        <v>35.310243</v>
      </c>
      <c r="D14" s="64">
        <v>35.310243</v>
      </c>
      <c r="E14" s="64">
        <v>35.310243</v>
      </c>
      <c r="F14" s="64"/>
      <c r="G14" s="64"/>
    </row>
    <row r="15" ht="20.25" customHeight="1" spans="1:7">
      <c r="A15" s="16" t="s">
        <v>83</v>
      </c>
      <c r="B15" s="16" t="s">
        <v>84</v>
      </c>
      <c r="C15" s="64">
        <v>18.764532</v>
      </c>
      <c r="D15" s="64">
        <v>18.764532</v>
      </c>
      <c r="E15" s="64">
        <v>18.764532</v>
      </c>
      <c r="F15" s="64"/>
      <c r="G15" s="64"/>
    </row>
    <row r="16" ht="20.25" customHeight="1" spans="1:7">
      <c r="A16" s="16" t="s">
        <v>85</v>
      </c>
      <c r="B16" s="16" t="s">
        <v>86</v>
      </c>
      <c r="C16" s="64">
        <v>14.345212</v>
      </c>
      <c r="D16" s="64">
        <v>14.345212</v>
      </c>
      <c r="E16" s="64">
        <v>14.345212</v>
      </c>
      <c r="F16" s="64"/>
      <c r="G16" s="64"/>
    </row>
    <row r="17" ht="20.25" customHeight="1" spans="1:7">
      <c r="A17" s="16" t="s">
        <v>87</v>
      </c>
      <c r="B17" s="16" t="s">
        <v>88</v>
      </c>
      <c r="C17" s="64">
        <v>2.200499</v>
      </c>
      <c r="D17" s="64">
        <v>2.200499</v>
      </c>
      <c r="E17" s="64">
        <v>2.200499</v>
      </c>
      <c r="F17" s="64"/>
      <c r="G17" s="64"/>
    </row>
    <row r="18" ht="20.25" customHeight="1" spans="1:7">
      <c r="A18" s="16" t="s">
        <v>89</v>
      </c>
      <c r="B18" s="16" t="s">
        <v>90</v>
      </c>
      <c r="C18" s="64">
        <v>517.030122</v>
      </c>
      <c r="D18" s="64">
        <v>330.037684</v>
      </c>
      <c r="E18" s="64">
        <v>280.375684</v>
      </c>
      <c r="F18" s="64">
        <v>49.662</v>
      </c>
      <c r="G18" s="64">
        <v>186.992438</v>
      </c>
    </row>
    <row r="19" ht="20.25" customHeight="1" spans="1:7">
      <c r="A19" s="16" t="s">
        <v>91</v>
      </c>
      <c r="B19" s="16" t="s">
        <v>92</v>
      </c>
      <c r="C19" s="64">
        <v>370.564684</v>
      </c>
      <c r="D19" s="64">
        <v>330.037684</v>
      </c>
      <c r="E19" s="64">
        <v>280.375684</v>
      </c>
      <c r="F19" s="64">
        <v>49.662</v>
      </c>
      <c r="G19" s="64">
        <v>40.527</v>
      </c>
    </row>
    <row r="20" ht="20.25" customHeight="1" spans="1:7">
      <c r="A20" s="16" t="s">
        <v>93</v>
      </c>
      <c r="B20" s="16" t="s">
        <v>94</v>
      </c>
      <c r="C20" s="64">
        <v>355.692684</v>
      </c>
      <c r="D20" s="64">
        <v>330.037684</v>
      </c>
      <c r="E20" s="64">
        <v>280.375684</v>
      </c>
      <c r="F20" s="64">
        <v>49.662</v>
      </c>
      <c r="G20" s="64">
        <v>25.655</v>
      </c>
    </row>
    <row r="21" ht="20.25" customHeight="1" spans="1:7">
      <c r="A21" s="16" t="s">
        <v>95</v>
      </c>
      <c r="B21" s="16" t="s">
        <v>96</v>
      </c>
      <c r="C21" s="64">
        <v>14.872</v>
      </c>
      <c r="D21" s="64"/>
      <c r="E21" s="64"/>
      <c r="F21" s="64"/>
      <c r="G21" s="64">
        <v>14.872</v>
      </c>
    </row>
    <row r="22" ht="20.25" customHeight="1" spans="1:7">
      <c r="A22" s="16" t="s">
        <v>99</v>
      </c>
      <c r="B22" s="16" t="s">
        <v>100</v>
      </c>
      <c r="C22" s="64">
        <v>120</v>
      </c>
      <c r="D22" s="64"/>
      <c r="E22" s="64"/>
      <c r="F22" s="64"/>
      <c r="G22" s="64">
        <v>120</v>
      </c>
    </row>
    <row r="23" ht="20.25" customHeight="1" spans="1:7">
      <c r="A23" s="16" t="s">
        <v>101</v>
      </c>
      <c r="B23" s="16" t="s">
        <v>102</v>
      </c>
      <c r="C23" s="64">
        <v>40</v>
      </c>
      <c r="D23" s="64"/>
      <c r="E23" s="64"/>
      <c r="F23" s="64"/>
      <c r="G23" s="64">
        <v>40</v>
      </c>
    </row>
    <row r="24" ht="20.25" customHeight="1" spans="1:7">
      <c r="A24" s="16" t="s">
        <v>103</v>
      </c>
      <c r="B24" s="16" t="s">
        <v>104</v>
      </c>
      <c r="C24" s="64">
        <v>80</v>
      </c>
      <c r="D24" s="64"/>
      <c r="E24" s="64"/>
      <c r="F24" s="64"/>
      <c r="G24" s="64">
        <v>80</v>
      </c>
    </row>
    <row r="25" ht="20.25" customHeight="1" spans="1:7">
      <c r="A25" s="16" t="s">
        <v>105</v>
      </c>
      <c r="B25" s="16" t="s">
        <v>106</v>
      </c>
      <c r="C25" s="64">
        <v>26.465438</v>
      </c>
      <c r="D25" s="64"/>
      <c r="E25" s="64"/>
      <c r="F25" s="64"/>
      <c r="G25" s="64">
        <v>26.465438</v>
      </c>
    </row>
    <row r="26" ht="20.25" customHeight="1" spans="1:7">
      <c r="A26" s="16" t="s">
        <v>107</v>
      </c>
      <c r="B26" s="16" t="s">
        <v>108</v>
      </c>
      <c r="C26" s="64">
        <v>26.465438</v>
      </c>
      <c r="D26" s="64"/>
      <c r="E26" s="64"/>
      <c r="F26" s="64"/>
      <c r="G26" s="64">
        <v>26.465438</v>
      </c>
    </row>
    <row r="27" ht="20.25" customHeight="1" spans="1:7">
      <c r="A27" s="16" t="s">
        <v>109</v>
      </c>
      <c r="B27" s="16" t="s">
        <v>110</v>
      </c>
      <c r="C27" s="64">
        <v>31.9848</v>
      </c>
      <c r="D27" s="64">
        <v>31.9848</v>
      </c>
      <c r="E27" s="64">
        <v>31.9848</v>
      </c>
      <c r="F27" s="64"/>
      <c r="G27" s="64"/>
    </row>
    <row r="28" ht="20.25" customHeight="1" spans="1:7">
      <c r="A28" s="16" t="s">
        <v>111</v>
      </c>
      <c r="B28" s="16" t="s">
        <v>112</v>
      </c>
      <c r="C28" s="64">
        <v>31.9848</v>
      </c>
      <c r="D28" s="64">
        <v>31.9848</v>
      </c>
      <c r="E28" s="64">
        <v>31.9848</v>
      </c>
      <c r="F28" s="64"/>
      <c r="G28" s="64"/>
    </row>
    <row r="29" ht="20.25" customHeight="1" spans="1:7">
      <c r="A29" s="16" t="s">
        <v>113</v>
      </c>
      <c r="B29" s="16" t="s">
        <v>114</v>
      </c>
      <c r="C29" s="64">
        <v>31.9848</v>
      </c>
      <c r="D29" s="64">
        <v>31.9848</v>
      </c>
      <c r="E29" s="64">
        <v>31.9848</v>
      </c>
      <c r="F29" s="64"/>
      <c r="G29" s="64"/>
    </row>
    <row r="30" ht="20.25" customHeight="1" spans="1:7">
      <c r="A30" s="50" t="s">
        <v>115</v>
      </c>
      <c r="B30" s="50"/>
      <c r="C30" s="39">
        <v>648.93</v>
      </c>
      <c r="D30" s="39">
        <v>457.98</v>
      </c>
      <c r="E30" s="39">
        <v>408.323319</v>
      </c>
      <c r="F30" s="39">
        <v>49.662</v>
      </c>
      <c r="G30" s="39">
        <v>190.950038</v>
      </c>
    </row>
  </sheetData>
  <mergeCells count="7">
    <mergeCell ref="A2:G2"/>
    <mergeCell ref="A3:C3"/>
    <mergeCell ref="A4:B4"/>
    <mergeCell ref="D4:F4"/>
    <mergeCell ref="A30:B30"/>
    <mergeCell ref="C4:C5"/>
    <mergeCell ref="G4:G5"/>
  </mergeCells>
  <pageMargins left="0.236111111111111" right="0.156944444444444" top="0.156944444444444" bottom="0.118055555555556" header="0.196527777777778" footer="0.118055555555556"/>
  <pageSetup paperSize="1" scale="94" fitToWidth="0"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ySplit="1" topLeftCell="A2" activePane="bottomLeft" state="frozen"/>
      <selection/>
      <selection pane="bottomLeft" activeCell="E23" sqref="E23"/>
    </sheetView>
  </sheetViews>
  <sheetFormatPr defaultColWidth="8.85" defaultRowHeight="15" customHeight="1" outlineLevelRow="6" outlineLevelCol="5"/>
  <cols>
    <col min="1" max="1" width="26.375" customWidth="1"/>
    <col min="2" max="2" width="26.25" customWidth="1"/>
    <col min="3" max="3" width="28.575" customWidth="1"/>
    <col min="4" max="4" width="26" customWidth="1"/>
    <col min="5" max="5" width="28.575" customWidth="1"/>
    <col min="6" max="6" width="26.75" customWidth="1"/>
  </cols>
  <sheetData>
    <row r="1" ht="18.75" customHeight="1" spans="1:6">
      <c r="A1" s="68"/>
      <c r="B1" s="68"/>
      <c r="C1" s="60"/>
      <c r="D1" s="1"/>
      <c r="E1" s="1"/>
      <c r="F1" s="67" t="s">
        <v>134</v>
      </c>
    </row>
    <row r="2" ht="41.25" customHeight="1" spans="1:6">
      <c r="A2" s="61" t="s">
        <v>135</v>
      </c>
      <c r="B2" s="61"/>
      <c r="C2" s="61"/>
      <c r="D2" s="61"/>
      <c r="E2" s="61"/>
      <c r="F2" s="61"/>
    </row>
    <row r="3" ht="25" customHeight="1" spans="1:6">
      <c r="A3" s="4" t="s">
        <v>2</v>
      </c>
      <c r="B3" s="4"/>
      <c r="C3" s="4"/>
      <c r="D3" s="69"/>
      <c r="E3" s="1"/>
      <c r="F3" s="6" t="s">
        <v>27</v>
      </c>
    </row>
    <row r="4" ht="25" customHeight="1" spans="1:6">
      <c r="A4" s="13" t="s">
        <v>136</v>
      </c>
      <c r="B4" s="49" t="s">
        <v>137</v>
      </c>
      <c r="C4" s="49" t="s">
        <v>138</v>
      </c>
      <c r="D4" s="49"/>
      <c r="E4" s="49"/>
      <c r="F4" s="49" t="s">
        <v>139</v>
      </c>
    </row>
    <row r="5" ht="25" customHeight="1" spans="1:6">
      <c r="A5" s="13"/>
      <c r="B5" s="49"/>
      <c r="C5" s="49" t="s">
        <v>32</v>
      </c>
      <c r="D5" s="49" t="s">
        <v>140</v>
      </c>
      <c r="E5" s="49" t="s">
        <v>141</v>
      </c>
      <c r="F5" s="49"/>
    </row>
    <row r="6" ht="25" customHeight="1" spans="1:6">
      <c r="A6" s="70" t="s">
        <v>44</v>
      </c>
      <c r="B6" s="71" t="s">
        <v>45</v>
      </c>
      <c r="C6" s="70" t="s">
        <v>46</v>
      </c>
      <c r="D6" s="70" t="s">
        <v>47</v>
      </c>
      <c r="E6" s="70" t="s">
        <v>48</v>
      </c>
      <c r="F6" s="70">
        <v>7</v>
      </c>
    </row>
    <row r="7" ht="25" customHeight="1" spans="1:6">
      <c r="A7" s="17">
        <v>4.5</v>
      </c>
      <c r="B7" s="17"/>
      <c r="C7" s="17">
        <v>2.5</v>
      </c>
      <c r="D7" s="17"/>
      <c r="E7" s="17">
        <v>2.5</v>
      </c>
      <c r="F7" s="17">
        <v>2</v>
      </c>
    </row>
  </sheetData>
  <mergeCells count="6">
    <mergeCell ref="A2:F2"/>
    <mergeCell ref="A3:C3"/>
    <mergeCell ref="C4:E4"/>
    <mergeCell ref="A4:A5"/>
    <mergeCell ref="B4:B5"/>
    <mergeCell ref="F4:F5"/>
  </mergeCells>
  <pageMargins left="0.236111111111111" right="0.156944444444444" top="1" bottom="1" header="0.5" footer="0.5"/>
  <pageSetup paperSize="1" scale="84" fitToHeight="0"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2"/>
  <sheetViews>
    <sheetView showZeros="0" workbookViewId="0">
      <pane ySplit="1" topLeftCell="A26" activePane="bottomLeft" state="frozen"/>
      <selection/>
      <selection pane="bottomLeft" activeCell="H42" sqref="H42"/>
    </sheetView>
  </sheetViews>
  <sheetFormatPr defaultColWidth="8.85" defaultRowHeight="15" customHeight="1"/>
  <cols>
    <col min="1" max="1" width="13.75" style="53" customWidth="1"/>
    <col min="2" max="2" width="17.125" style="53" customWidth="1"/>
    <col min="3" max="3" width="17.375" style="53" customWidth="1"/>
    <col min="4" max="4" width="7.875" style="53" customWidth="1"/>
    <col min="5" max="5" width="19.5" style="53" customWidth="1"/>
    <col min="6" max="6" width="4.375" style="53" customWidth="1"/>
    <col min="7" max="7" width="21.875" style="53" customWidth="1"/>
    <col min="8" max="8" width="7.25" style="53" customWidth="1"/>
    <col min="9" max="9" width="8.375" style="53" customWidth="1"/>
    <col min="10" max="10" width="6.625" style="53" customWidth="1"/>
    <col min="11" max="12" width="5.625" style="53" customWidth="1"/>
    <col min="13" max="13" width="7.125" style="53" customWidth="1"/>
    <col min="14" max="24" width="5.625" style="53" customWidth="1"/>
    <col min="25" max="16384" width="8.85" style="53"/>
  </cols>
  <sheetData>
    <row r="1" ht="18.75" customHeight="1" spans="1:24">
      <c r="A1" s="60"/>
      <c r="B1" s="60"/>
      <c r="C1" s="60"/>
      <c r="D1" s="60"/>
      <c r="E1" s="60"/>
      <c r="F1" s="60"/>
      <c r="G1" s="60"/>
      <c r="H1" s="60"/>
      <c r="I1" s="60"/>
      <c r="J1" s="60"/>
      <c r="K1" s="60"/>
      <c r="L1" s="60"/>
      <c r="M1" s="6"/>
      <c r="N1" s="6"/>
      <c r="O1" s="6"/>
      <c r="P1" s="6"/>
      <c r="Q1" s="6"/>
      <c r="R1" s="6"/>
      <c r="S1" s="6"/>
      <c r="T1" s="6"/>
      <c r="U1" s="6"/>
      <c r="V1" s="6"/>
      <c r="W1" s="6"/>
      <c r="X1" s="6" t="s">
        <v>142</v>
      </c>
    </row>
    <row r="2" ht="45" customHeight="1" spans="1:24">
      <c r="A2" s="61" t="s">
        <v>143</v>
      </c>
      <c r="B2" s="61"/>
      <c r="C2" s="61"/>
      <c r="D2" s="61"/>
      <c r="E2" s="61"/>
      <c r="F2" s="61"/>
      <c r="G2" s="61"/>
      <c r="H2" s="61"/>
      <c r="I2" s="61"/>
      <c r="J2" s="61"/>
      <c r="K2" s="61"/>
      <c r="L2" s="61"/>
      <c r="M2" s="66"/>
      <c r="N2" s="66"/>
      <c r="O2" s="66"/>
      <c r="P2" s="66"/>
      <c r="Q2" s="66"/>
      <c r="R2" s="66"/>
      <c r="S2" s="66"/>
      <c r="T2" s="66"/>
      <c r="U2" s="66"/>
      <c r="V2" s="66"/>
      <c r="W2" s="66"/>
      <c r="X2" s="66"/>
    </row>
    <row r="3" ht="18.75" customHeight="1" spans="1:24">
      <c r="A3" s="47" t="s">
        <v>2</v>
      </c>
      <c r="B3" s="47"/>
      <c r="C3" s="47"/>
      <c r="D3" s="47"/>
      <c r="E3" s="47"/>
      <c r="F3" s="47"/>
      <c r="G3" s="47"/>
      <c r="H3" s="62"/>
      <c r="I3" s="62"/>
      <c r="J3" s="62"/>
      <c r="K3" s="62"/>
      <c r="L3" s="62"/>
      <c r="M3" s="67"/>
      <c r="N3" s="67"/>
      <c r="O3" s="67"/>
      <c r="P3" s="67"/>
      <c r="Q3" s="67"/>
      <c r="R3" s="67"/>
      <c r="S3" s="67"/>
      <c r="T3" s="67"/>
      <c r="U3" s="67"/>
      <c r="V3" s="6" t="s">
        <v>27</v>
      </c>
      <c r="W3" s="6"/>
      <c r="X3" s="6"/>
    </row>
    <row r="4" ht="18.75" customHeight="1" spans="1:24">
      <c r="A4" s="63" t="s">
        <v>144</v>
      </c>
      <c r="B4" s="63" t="s">
        <v>145</v>
      </c>
      <c r="C4" s="63" t="s">
        <v>146</v>
      </c>
      <c r="D4" s="63" t="s">
        <v>147</v>
      </c>
      <c r="E4" s="63" t="s">
        <v>148</v>
      </c>
      <c r="F4" s="63" t="s">
        <v>149</v>
      </c>
      <c r="G4" s="63" t="s">
        <v>150</v>
      </c>
      <c r="H4" s="63" t="s">
        <v>30</v>
      </c>
      <c r="I4" s="63" t="s">
        <v>151</v>
      </c>
      <c r="J4" s="63"/>
      <c r="K4" s="63"/>
      <c r="L4" s="63"/>
      <c r="M4" s="63"/>
      <c r="N4" s="63"/>
      <c r="O4" s="63" t="s">
        <v>152</v>
      </c>
      <c r="P4" s="63"/>
      <c r="Q4" s="63"/>
      <c r="R4" s="63" t="s">
        <v>36</v>
      </c>
      <c r="S4" s="63" t="s">
        <v>37</v>
      </c>
      <c r="T4" s="63"/>
      <c r="U4" s="63"/>
      <c r="V4" s="63"/>
      <c r="W4" s="63"/>
      <c r="X4" s="63"/>
    </row>
    <row r="5" ht="18.75" customHeight="1" spans="1:24">
      <c r="A5" s="63"/>
      <c r="B5" s="63"/>
      <c r="C5" s="63"/>
      <c r="D5" s="63"/>
      <c r="E5" s="63"/>
      <c r="F5" s="63"/>
      <c r="G5" s="63"/>
      <c r="H5" s="63" t="s">
        <v>153</v>
      </c>
      <c r="I5" s="63" t="s">
        <v>154</v>
      </c>
      <c r="J5" s="63"/>
      <c r="K5" s="63" t="s">
        <v>34</v>
      </c>
      <c r="L5" s="63" t="s">
        <v>35</v>
      </c>
      <c r="M5" s="63"/>
      <c r="N5" s="63"/>
      <c r="O5" s="63" t="s">
        <v>152</v>
      </c>
      <c r="P5" s="63" t="s">
        <v>34</v>
      </c>
      <c r="Q5" s="63" t="s">
        <v>35</v>
      </c>
      <c r="R5" s="63" t="s">
        <v>36</v>
      </c>
      <c r="S5" s="63" t="s">
        <v>37</v>
      </c>
      <c r="T5" s="63" t="s">
        <v>38</v>
      </c>
      <c r="U5" s="63" t="s">
        <v>39</v>
      </c>
      <c r="V5" s="63" t="s">
        <v>40</v>
      </c>
      <c r="W5" s="63" t="s">
        <v>41</v>
      </c>
      <c r="X5" s="63" t="s">
        <v>42</v>
      </c>
    </row>
    <row r="6" ht="18.75" customHeight="1" spans="1:24">
      <c r="A6" s="63"/>
      <c r="B6" s="63"/>
      <c r="C6" s="63"/>
      <c r="D6" s="63"/>
      <c r="E6" s="63"/>
      <c r="F6" s="63"/>
      <c r="G6" s="63"/>
      <c r="H6" s="63"/>
      <c r="I6" s="63" t="s">
        <v>155</v>
      </c>
      <c r="J6" s="63" t="s">
        <v>156</v>
      </c>
      <c r="K6" s="63" t="s">
        <v>157</v>
      </c>
      <c r="L6" s="63" t="s">
        <v>158</v>
      </c>
      <c r="M6" s="63" t="s">
        <v>159</v>
      </c>
      <c r="N6" s="63" t="s">
        <v>160</v>
      </c>
      <c r="O6" s="63" t="s">
        <v>33</v>
      </c>
      <c r="P6" s="63" t="s">
        <v>34</v>
      </c>
      <c r="Q6" s="63" t="s">
        <v>35</v>
      </c>
      <c r="R6" s="63"/>
      <c r="S6" s="63" t="s">
        <v>32</v>
      </c>
      <c r="T6" s="63" t="s">
        <v>38</v>
      </c>
      <c r="U6" s="63" t="s">
        <v>39</v>
      </c>
      <c r="V6" s="63" t="s">
        <v>40</v>
      </c>
      <c r="W6" s="63" t="s">
        <v>41</v>
      </c>
      <c r="X6" s="63" t="s">
        <v>42</v>
      </c>
    </row>
    <row r="7" ht="57" customHeight="1" spans="1:24">
      <c r="A7" s="63"/>
      <c r="B7" s="63"/>
      <c r="C7" s="63"/>
      <c r="D7" s="63"/>
      <c r="E7" s="63"/>
      <c r="F7" s="63"/>
      <c r="G7" s="63"/>
      <c r="H7" s="63"/>
      <c r="I7" s="63" t="s">
        <v>32</v>
      </c>
      <c r="J7" s="63" t="s">
        <v>156</v>
      </c>
      <c r="K7" s="63"/>
      <c r="L7" s="63"/>
      <c r="M7" s="63"/>
      <c r="N7" s="63"/>
      <c r="O7" s="63"/>
      <c r="P7" s="63"/>
      <c r="Q7" s="63"/>
      <c r="R7" s="63"/>
      <c r="S7" s="63"/>
      <c r="T7" s="63"/>
      <c r="U7" s="63"/>
      <c r="V7" s="63"/>
      <c r="W7" s="63"/>
      <c r="X7" s="63"/>
    </row>
    <row r="8" ht="18.75" customHeight="1" spans="1:24">
      <c r="A8" s="63" t="s">
        <v>43</v>
      </c>
      <c r="B8" s="63">
        <v>2</v>
      </c>
      <c r="C8" s="63">
        <v>3</v>
      </c>
      <c r="D8" s="63">
        <v>4</v>
      </c>
      <c r="E8" s="63">
        <v>5</v>
      </c>
      <c r="F8" s="63">
        <v>6</v>
      </c>
      <c r="G8" s="63">
        <v>7</v>
      </c>
      <c r="H8" s="63">
        <v>8</v>
      </c>
      <c r="I8" s="63">
        <v>9</v>
      </c>
      <c r="J8" s="63">
        <v>10</v>
      </c>
      <c r="K8" s="63">
        <v>11</v>
      </c>
      <c r="L8" s="63">
        <v>12</v>
      </c>
      <c r="M8" s="63">
        <v>13</v>
      </c>
      <c r="N8" s="63">
        <v>14</v>
      </c>
      <c r="O8" s="63">
        <v>15</v>
      </c>
      <c r="P8" s="63">
        <v>16</v>
      </c>
      <c r="Q8" s="63">
        <v>17</v>
      </c>
      <c r="R8" s="63">
        <v>18</v>
      </c>
      <c r="S8" s="63">
        <v>19</v>
      </c>
      <c r="T8" s="63">
        <v>20</v>
      </c>
      <c r="U8" s="63">
        <v>21</v>
      </c>
      <c r="V8" s="63">
        <v>22</v>
      </c>
      <c r="W8" s="63">
        <v>23</v>
      </c>
      <c r="X8" s="63">
        <v>24</v>
      </c>
    </row>
    <row r="9" ht="18.75" customHeight="1" spans="1:24">
      <c r="A9" s="10" t="s">
        <v>53</v>
      </c>
      <c r="B9" s="10" t="s">
        <v>161</v>
      </c>
      <c r="C9" s="10" t="s">
        <v>162</v>
      </c>
      <c r="D9" s="10" t="s">
        <v>93</v>
      </c>
      <c r="E9" s="10" t="s">
        <v>94</v>
      </c>
      <c r="F9" s="10" t="s">
        <v>163</v>
      </c>
      <c r="G9" s="10" t="s">
        <v>164</v>
      </c>
      <c r="H9" s="64">
        <v>95.874</v>
      </c>
      <c r="I9" s="64">
        <v>95.874</v>
      </c>
      <c r="J9" s="64"/>
      <c r="K9" s="64"/>
      <c r="L9" s="64"/>
      <c r="M9" s="64">
        <v>95.874</v>
      </c>
      <c r="N9" s="64"/>
      <c r="O9" s="64"/>
      <c r="P9" s="64"/>
      <c r="Q9" s="64"/>
      <c r="R9" s="64"/>
      <c r="S9" s="64"/>
      <c r="T9" s="64"/>
      <c r="U9" s="64"/>
      <c r="V9" s="64"/>
      <c r="W9" s="64"/>
      <c r="X9" s="64"/>
    </row>
    <row r="10" ht="18.75" customHeight="1" spans="1:24">
      <c r="A10" s="10" t="s">
        <v>53</v>
      </c>
      <c r="B10" s="10" t="s">
        <v>161</v>
      </c>
      <c r="C10" s="10" t="s">
        <v>162</v>
      </c>
      <c r="D10" s="10" t="s">
        <v>93</v>
      </c>
      <c r="E10" s="10" t="s">
        <v>94</v>
      </c>
      <c r="F10" s="10" t="s">
        <v>165</v>
      </c>
      <c r="G10" s="10" t="s">
        <v>166</v>
      </c>
      <c r="H10" s="64">
        <v>125.12</v>
      </c>
      <c r="I10" s="64">
        <v>125.12</v>
      </c>
      <c r="J10" s="64"/>
      <c r="K10" s="64"/>
      <c r="L10" s="64"/>
      <c r="M10" s="64">
        <v>125.12</v>
      </c>
      <c r="N10" s="64"/>
      <c r="O10" s="64"/>
      <c r="P10" s="64"/>
      <c r="Q10" s="55"/>
      <c r="R10" s="64"/>
      <c r="S10" s="64"/>
      <c r="T10" s="64"/>
      <c r="U10" s="64"/>
      <c r="V10" s="64"/>
      <c r="W10" s="64"/>
      <c r="X10" s="64"/>
    </row>
    <row r="11" ht="18.75" customHeight="1" spans="1:24">
      <c r="A11" s="10" t="s">
        <v>53</v>
      </c>
      <c r="B11" s="10" t="s">
        <v>161</v>
      </c>
      <c r="C11" s="10" t="s">
        <v>162</v>
      </c>
      <c r="D11" s="10" t="s">
        <v>93</v>
      </c>
      <c r="E11" s="10" t="s">
        <v>94</v>
      </c>
      <c r="F11" s="10" t="s">
        <v>167</v>
      </c>
      <c r="G11" s="10" t="s">
        <v>168</v>
      </c>
      <c r="H11" s="64">
        <v>7.9895</v>
      </c>
      <c r="I11" s="64">
        <v>7.9895</v>
      </c>
      <c r="J11" s="64"/>
      <c r="K11" s="64"/>
      <c r="L11" s="64"/>
      <c r="M11" s="64">
        <v>7.9895</v>
      </c>
      <c r="N11" s="64"/>
      <c r="O11" s="64"/>
      <c r="P11" s="64"/>
      <c r="Q11" s="55"/>
      <c r="R11" s="64"/>
      <c r="S11" s="64"/>
      <c r="T11" s="64"/>
      <c r="U11" s="64"/>
      <c r="V11" s="64"/>
      <c r="W11" s="64"/>
      <c r="X11" s="64"/>
    </row>
    <row r="12" ht="25" customHeight="1" spans="1:24">
      <c r="A12" s="10" t="s">
        <v>53</v>
      </c>
      <c r="B12" s="10" t="s">
        <v>169</v>
      </c>
      <c r="C12" s="10" t="s">
        <v>170</v>
      </c>
      <c r="D12" s="10" t="s">
        <v>73</v>
      </c>
      <c r="E12" s="10" t="s">
        <v>74</v>
      </c>
      <c r="F12" s="10" t="s">
        <v>171</v>
      </c>
      <c r="G12" s="10" t="s">
        <v>172</v>
      </c>
      <c r="H12" s="64">
        <v>36.172592</v>
      </c>
      <c r="I12" s="64">
        <v>36.172592</v>
      </c>
      <c r="J12" s="64"/>
      <c r="K12" s="64"/>
      <c r="L12" s="64"/>
      <c r="M12" s="64">
        <v>36.172592</v>
      </c>
      <c r="N12" s="64"/>
      <c r="O12" s="64"/>
      <c r="P12" s="64"/>
      <c r="Q12" s="55"/>
      <c r="R12" s="64"/>
      <c r="S12" s="64"/>
      <c r="T12" s="64"/>
      <c r="U12" s="64"/>
      <c r="V12" s="64"/>
      <c r="W12" s="64"/>
      <c r="X12" s="64"/>
    </row>
    <row r="13" ht="18.75" customHeight="1" spans="1:24">
      <c r="A13" s="10" t="s">
        <v>53</v>
      </c>
      <c r="B13" s="10" t="s">
        <v>169</v>
      </c>
      <c r="C13" s="10" t="s">
        <v>170</v>
      </c>
      <c r="D13" s="10" t="s">
        <v>83</v>
      </c>
      <c r="E13" s="10" t="s">
        <v>84</v>
      </c>
      <c r="F13" s="10" t="s">
        <v>173</v>
      </c>
      <c r="G13" s="10" t="s">
        <v>174</v>
      </c>
      <c r="H13" s="64">
        <v>18.764532</v>
      </c>
      <c r="I13" s="64">
        <v>18.764532</v>
      </c>
      <c r="J13" s="64"/>
      <c r="K13" s="64"/>
      <c r="L13" s="64"/>
      <c r="M13" s="64">
        <v>18.764532</v>
      </c>
      <c r="N13" s="64"/>
      <c r="O13" s="64"/>
      <c r="P13" s="64"/>
      <c r="Q13" s="55"/>
      <c r="R13" s="64"/>
      <c r="S13" s="64"/>
      <c r="T13" s="64"/>
      <c r="U13" s="64"/>
      <c r="V13" s="64"/>
      <c r="W13" s="64"/>
      <c r="X13" s="64"/>
    </row>
    <row r="14" ht="18.75" customHeight="1" spans="1:24">
      <c r="A14" s="10" t="s">
        <v>53</v>
      </c>
      <c r="B14" s="10" t="s">
        <v>169</v>
      </c>
      <c r="C14" s="10" t="s">
        <v>170</v>
      </c>
      <c r="D14" s="10" t="s">
        <v>85</v>
      </c>
      <c r="E14" s="10" t="s">
        <v>86</v>
      </c>
      <c r="F14" s="10" t="s">
        <v>175</v>
      </c>
      <c r="G14" s="10" t="s">
        <v>176</v>
      </c>
      <c r="H14" s="64">
        <v>9.065756</v>
      </c>
      <c r="I14" s="64">
        <v>9.065756</v>
      </c>
      <c r="J14" s="64"/>
      <c r="K14" s="64"/>
      <c r="L14" s="64"/>
      <c r="M14" s="64">
        <v>9.065756</v>
      </c>
      <c r="N14" s="64"/>
      <c r="O14" s="64"/>
      <c r="P14" s="64"/>
      <c r="Q14" s="55"/>
      <c r="R14" s="64"/>
      <c r="S14" s="64"/>
      <c r="T14" s="64"/>
      <c r="U14" s="64"/>
      <c r="V14" s="64"/>
      <c r="W14" s="64"/>
      <c r="X14" s="64"/>
    </row>
    <row r="15" ht="18.75" customHeight="1" spans="1:24">
      <c r="A15" s="10" t="s">
        <v>53</v>
      </c>
      <c r="B15" s="10" t="s">
        <v>169</v>
      </c>
      <c r="C15" s="10" t="s">
        <v>170</v>
      </c>
      <c r="D15" s="10" t="s">
        <v>85</v>
      </c>
      <c r="E15" s="10" t="s">
        <v>86</v>
      </c>
      <c r="F15" s="10" t="s">
        <v>175</v>
      </c>
      <c r="G15" s="10" t="s">
        <v>176</v>
      </c>
      <c r="H15" s="64">
        <v>5.279456</v>
      </c>
      <c r="I15" s="64">
        <v>5.279456</v>
      </c>
      <c r="J15" s="64"/>
      <c r="K15" s="64"/>
      <c r="L15" s="64"/>
      <c r="M15" s="64">
        <v>5.279456</v>
      </c>
      <c r="N15" s="64"/>
      <c r="O15" s="64"/>
      <c r="P15" s="64"/>
      <c r="Q15" s="55"/>
      <c r="R15" s="64"/>
      <c r="S15" s="64"/>
      <c r="T15" s="64"/>
      <c r="U15" s="64"/>
      <c r="V15" s="64"/>
      <c r="W15" s="64"/>
      <c r="X15" s="64"/>
    </row>
    <row r="16" ht="18.75" customHeight="1" spans="1:24">
      <c r="A16" s="10" t="s">
        <v>53</v>
      </c>
      <c r="B16" s="10" t="s">
        <v>169</v>
      </c>
      <c r="C16" s="10" t="s">
        <v>170</v>
      </c>
      <c r="D16" s="10" t="s">
        <v>87</v>
      </c>
      <c r="E16" s="10" t="s">
        <v>88</v>
      </c>
      <c r="F16" s="10" t="s">
        <v>177</v>
      </c>
      <c r="G16" s="10" t="s">
        <v>178</v>
      </c>
      <c r="H16" s="64">
        <v>0.7413</v>
      </c>
      <c r="I16" s="64">
        <v>0.7413</v>
      </c>
      <c r="J16" s="64"/>
      <c r="K16" s="64"/>
      <c r="L16" s="64"/>
      <c r="M16" s="64">
        <v>0.7413</v>
      </c>
      <c r="N16" s="64"/>
      <c r="O16" s="64"/>
      <c r="P16" s="64"/>
      <c r="Q16" s="55"/>
      <c r="R16" s="64"/>
      <c r="S16" s="64"/>
      <c r="T16" s="64"/>
      <c r="U16" s="64"/>
      <c r="V16" s="64"/>
      <c r="W16" s="64"/>
      <c r="X16" s="64"/>
    </row>
    <row r="17" ht="18.75" customHeight="1" spans="1:24">
      <c r="A17" s="10" t="s">
        <v>53</v>
      </c>
      <c r="B17" s="10" t="s">
        <v>169</v>
      </c>
      <c r="C17" s="10" t="s">
        <v>170</v>
      </c>
      <c r="D17" s="10" t="s">
        <v>87</v>
      </c>
      <c r="E17" s="10" t="s">
        <v>88</v>
      </c>
      <c r="F17" s="10" t="s">
        <v>177</v>
      </c>
      <c r="G17" s="10" t="s">
        <v>178</v>
      </c>
      <c r="H17" s="64">
        <v>0.6001</v>
      </c>
      <c r="I17" s="64">
        <v>0.6001</v>
      </c>
      <c r="J17" s="64"/>
      <c r="K17" s="64"/>
      <c r="L17" s="64"/>
      <c r="M17" s="64">
        <v>0.6001</v>
      </c>
      <c r="N17" s="64"/>
      <c r="O17" s="64"/>
      <c r="P17" s="64"/>
      <c r="Q17" s="55"/>
      <c r="R17" s="64"/>
      <c r="S17" s="64"/>
      <c r="T17" s="64"/>
      <c r="U17" s="64"/>
      <c r="V17" s="64"/>
      <c r="W17" s="64"/>
      <c r="X17" s="64"/>
    </row>
    <row r="18" ht="18.75" customHeight="1" spans="1:24">
      <c r="A18" s="10" t="s">
        <v>53</v>
      </c>
      <c r="B18" s="10" t="s">
        <v>169</v>
      </c>
      <c r="C18" s="10" t="s">
        <v>170</v>
      </c>
      <c r="D18" s="10" t="s">
        <v>87</v>
      </c>
      <c r="E18" s="10" t="s">
        <v>88</v>
      </c>
      <c r="F18" s="10" t="s">
        <v>177</v>
      </c>
      <c r="G18" s="10" t="s">
        <v>178</v>
      </c>
      <c r="H18" s="64">
        <v>0.859099</v>
      </c>
      <c r="I18" s="64">
        <v>0.859099</v>
      </c>
      <c r="J18" s="64"/>
      <c r="K18" s="64"/>
      <c r="L18" s="64"/>
      <c r="M18" s="64">
        <v>0.859099</v>
      </c>
      <c r="N18" s="64"/>
      <c r="O18" s="64"/>
      <c r="P18" s="64"/>
      <c r="Q18" s="55"/>
      <c r="R18" s="64"/>
      <c r="S18" s="64"/>
      <c r="T18" s="64"/>
      <c r="U18" s="64"/>
      <c r="V18" s="64"/>
      <c r="W18" s="64"/>
      <c r="X18" s="64"/>
    </row>
    <row r="19" ht="18.75" customHeight="1" spans="1:24">
      <c r="A19" s="10" t="s">
        <v>53</v>
      </c>
      <c r="B19" s="10" t="s">
        <v>169</v>
      </c>
      <c r="C19" s="10" t="s">
        <v>170</v>
      </c>
      <c r="D19" s="10" t="s">
        <v>93</v>
      </c>
      <c r="E19" s="10" t="s">
        <v>94</v>
      </c>
      <c r="F19" s="10" t="s">
        <v>177</v>
      </c>
      <c r="G19" s="10" t="s">
        <v>178</v>
      </c>
      <c r="H19" s="64">
        <v>0.107984</v>
      </c>
      <c r="I19" s="64">
        <v>0.107984</v>
      </c>
      <c r="J19" s="64"/>
      <c r="K19" s="64"/>
      <c r="L19" s="64"/>
      <c r="M19" s="64">
        <v>0.107984</v>
      </c>
      <c r="N19" s="64"/>
      <c r="O19" s="64"/>
      <c r="P19" s="64"/>
      <c r="Q19" s="55"/>
      <c r="R19" s="64"/>
      <c r="S19" s="64"/>
      <c r="T19" s="64"/>
      <c r="U19" s="64"/>
      <c r="V19" s="64"/>
      <c r="W19" s="64"/>
      <c r="X19" s="64"/>
    </row>
    <row r="20" ht="18.75" customHeight="1" spans="1:24">
      <c r="A20" s="10" t="s">
        <v>53</v>
      </c>
      <c r="B20" s="10" t="s">
        <v>179</v>
      </c>
      <c r="C20" s="10" t="s">
        <v>180</v>
      </c>
      <c r="D20" s="10" t="s">
        <v>71</v>
      </c>
      <c r="E20" s="10" t="s">
        <v>72</v>
      </c>
      <c r="F20" s="10" t="s">
        <v>181</v>
      </c>
      <c r="G20" s="10" t="s">
        <v>182</v>
      </c>
      <c r="H20" s="64">
        <v>24.48</v>
      </c>
      <c r="I20" s="64">
        <v>24.48</v>
      </c>
      <c r="J20" s="64"/>
      <c r="K20" s="64"/>
      <c r="L20" s="64"/>
      <c r="M20" s="64">
        <v>24.48</v>
      </c>
      <c r="N20" s="64"/>
      <c r="O20" s="64"/>
      <c r="P20" s="64"/>
      <c r="Q20" s="55"/>
      <c r="R20" s="64"/>
      <c r="S20" s="64"/>
      <c r="T20" s="64"/>
      <c r="U20" s="64"/>
      <c r="V20" s="64"/>
      <c r="W20" s="64"/>
      <c r="X20" s="64"/>
    </row>
    <row r="21" ht="18.75" customHeight="1" spans="1:24">
      <c r="A21" s="10" t="s">
        <v>53</v>
      </c>
      <c r="B21" s="10" t="s">
        <v>183</v>
      </c>
      <c r="C21" s="10" t="s">
        <v>184</v>
      </c>
      <c r="D21" s="10" t="s">
        <v>93</v>
      </c>
      <c r="E21" s="10" t="s">
        <v>94</v>
      </c>
      <c r="F21" s="10" t="s">
        <v>185</v>
      </c>
      <c r="G21" s="10" t="s">
        <v>186</v>
      </c>
      <c r="H21" s="64">
        <v>2.5</v>
      </c>
      <c r="I21" s="64">
        <v>2.5</v>
      </c>
      <c r="J21" s="64"/>
      <c r="K21" s="64"/>
      <c r="L21" s="64"/>
      <c r="M21" s="64">
        <v>2.5</v>
      </c>
      <c r="N21" s="64"/>
      <c r="O21" s="64"/>
      <c r="P21" s="64"/>
      <c r="Q21" s="55"/>
      <c r="R21" s="64"/>
      <c r="S21" s="64"/>
      <c r="T21" s="64"/>
      <c r="U21" s="64"/>
      <c r="V21" s="64"/>
      <c r="W21" s="64"/>
      <c r="X21" s="64"/>
    </row>
    <row r="22" ht="18.75" customHeight="1" spans="1:24">
      <c r="A22" s="10" t="s">
        <v>53</v>
      </c>
      <c r="B22" s="10" t="s">
        <v>187</v>
      </c>
      <c r="C22" s="10" t="s">
        <v>188</v>
      </c>
      <c r="D22" s="10" t="s">
        <v>93</v>
      </c>
      <c r="E22" s="10" t="s">
        <v>94</v>
      </c>
      <c r="F22" s="10" t="s">
        <v>189</v>
      </c>
      <c r="G22" s="10" t="s">
        <v>190</v>
      </c>
      <c r="H22" s="64">
        <v>19.86</v>
      </c>
      <c r="I22" s="64">
        <v>19.86</v>
      </c>
      <c r="J22" s="64"/>
      <c r="K22" s="64"/>
      <c r="L22" s="64"/>
      <c r="M22" s="64">
        <v>19.86</v>
      </c>
      <c r="N22" s="64"/>
      <c r="O22" s="64"/>
      <c r="P22" s="64"/>
      <c r="Q22" s="55"/>
      <c r="R22" s="64"/>
      <c r="S22" s="64"/>
      <c r="T22" s="64"/>
      <c r="U22" s="64"/>
      <c r="V22" s="64"/>
      <c r="W22" s="64"/>
      <c r="X22" s="64"/>
    </row>
    <row r="23" ht="18.75" customHeight="1" spans="1:24">
      <c r="A23" s="10" t="s">
        <v>53</v>
      </c>
      <c r="B23" s="10" t="s">
        <v>191</v>
      </c>
      <c r="C23" s="10" t="s">
        <v>192</v>
      </c>
      <c r="D23" s="10" t="s">
        <v>93</v>
      </c>
      <c r="E23" s="10" t="s">
        <v>94</v>
      </c>
      <c r="F23" s="10" t="s">
        <v>193</v>
      </c>
      <c r="G23" s="10" t="s">
        <v>192</v>
      </c>
      <c r="H23" s="64">
        <v>1.26</v>
      </c>
      <c r="I23" s="64">
        <v>1.26</v>
      </c>
      <c r="J23" s="64"/>
      <c r="K23" s="64"/>
      <c r="L23" s="64"/>
      <c r="M23" s="64">
        <v>1.26</v>
      </c>
      <c r="N23" s="64"/>
      <c r="O23" s="64"/>
      <c r="P23" s="64"/>
      <c r="Q23" s="55"/>
      <c r="R23" s="64"/>
      <c r="S23" s="64"/>
      <c r="T23" s="64"/>
      <c r="U23" s="64"/>
      <c r="V23" s="64"/>
      <c r="W23" s="64"/>
      <c r="X23" s="64"/>
    </row>
    <row r="24" ht="18.75" customHeight="1" spans="1:24">
      <c r="A24" s="10" t="s">
        <v>53</v>
      </c>
      <c r="B24" s="10" t="s">
        <v>194</v>
      </c>
      <c r="C24" s="10" t="s">
        <v>195</v>
      </c>
      <c r="D24" s="10" t="s">
        <v>93</v>
      </c>
      <c r="E24" s="10" t="s">
        <v>94</v>
      </c>
      <c r="F24" s="10" t="s">
        <v>196</v>
      </c>
      <c r="G24" s="10" t="s">
        <v>197</v>
      </c>
      <c r="H24" s="64">
        <v>1.9624</v>
      </c>
      <c r="I24" s="64">
        <v>1.9624</v>
      </c>
      <c r="J24" s="64"/>
      <c r="K24" s="64"/>
      <c r="L24" s="64"/>
      <c r="M24" s="64">
        <v>1.9624</v>
      </c>
      <c r="N24" s="64"/>
      <c r="O24" s="64"/>
      <c r="P24" s="64"/>
      <c r="Q24" s="55"/>
      <c r="R24" s="64"/>
      <c r="S24" s="64"/>
      <c r="T24" s="64"/>
      <c r="U24" s="64"/>
      <c r="V24" s="64"/>
      <c r="W24" s="64"/>
      <c r="X24" s="64"/>
    </row>
    <row r="25" ht="18.75" customHeight="1" spans="1:24">
      <c r="A25" s="10" t="s">
        <v>53</v>
      </c>
      <c r="B25" s="10" t="s">
        <v>194</v>
      </c>
      <c r="C25" s="10" t="s">
        <v>195</v>
      </c>
      <c r="D25" s="10" t="s">
        <v>93</v>
      </c>
      <c r="E25" s="10" t="s">
        <v>94</v>
      </c>
      <c r="F25" s="10" t="s">
        <v>196</v>
      </c>
      <c r="G25" s="10" t="s">
        <v>197</v>
      </c>
      <c r="H25" s="64">
        <v>4.5676</v>
      </c>
      <c r="I25" s="64">
        <v>4.5676</v>
      </c>
      <c r="J25" s="64"/>
      <c r="K25" s="64"/>
      <c r="L25" s="64"/>
      <c r="M25" s="64">
        <v>4.5676</v>
      </c>
      <c r="N25" s="64"/>
      <c r="O25" s="64"/>
      <c r="P25" s="64"/>
      <c r="Q25" s="55"/>
      <c r="R25" s="64"/>
      <c r="S25" s="64"/>
      <c r="T25" s="64"/>
      <c r="U25" s="64"/>
      <c r="V25" s="64"/>
      <c r="W25" s="64"/>
      <c r="X25" s="64"/>
    </row>
    <row r="26" ht="18.75" customHeight="1" spans="1:24">
      <c r="A26" s="10" t="s">
        <v>53</v>
      </c>
      <c r="B26" s="10" t="s">
        <v>194</v>
      </c>
      <c r="C26" s="10" t="s">
        <v>195</v>
      </c>
      <c r="D26" s="10" t="s">
        <v>93</v>
      </c>
      <c r="E26" s="10" t="s">
        <v>94</v>
      </c>
      <c r="F26" s="10" t="s">
        <v>198</v>
      </c>
      <c r="G26" s="10" t="s">
        <v>199</v>
      </c>
      <c r="H26" s="64">
        <v>1.2</v>
      </c>
      <c r="I26" s="64">
        <v>1.2</v>
      </c>
      <c r="J26" s="64"/>
      <c r="K26" s="64"/>
      <c r="L26" s="64"/>
      <c r="M26" s="64">
        <v>1.2</v>
      </c>
      <c r="N26" s="64"/>
      <c r="O26" s="64"/>
      <c r="P26" s="64"/>
      <c r="Q26" s="55"/>
      <c r="R26" s="64"/>
      <c r="S26" s="64"/>
      <c r="T26" s="64"/>
      <c r="U26" s="64"/>
      <c r="V26" s="64"/>
      <c r="W26" s="64"/>
      <c r="X26" s="64"/>
    </row>
    <row r="27" ht="18.75" customHeight="1" spans="1:24">
      <c r="A27" s="10" t="s">
        <v>53</v>
      </c>
      <c r="B27" s="10" t="s">
        <v>194</v>
      </c>
      <c r="C27" s="10" t="s">
        <v>195</v>
      </c>
      <c r="D27" s="10" t="s">
        <v>93</v>
      </c>
      <c r="E27" s="10" t="s">
        <v>94</v>
      </c>
      <c r="F27" s="10" t="s">
        <v>200</v>
      </c>
      <c r="G27" s="10" t="s">
        <v>201</v>
      </c>
      <c r="H27" s="64">
        <v>1.8</v>
      </c>
      <c r="I27" s="64">
        <v>1.8</v>
      </c>
      <c r="J27" s="64"/>
      <c r="K27" s="64"/>
      <c r="L27" s="64"/>
      <c r="M27" s="64">
        <v>1.8</v>
      </c>
      <c r="N27" s="64"/>
      <c r="O27" s="64"/>
      <c r="P27" s="64"/>
      <c r="Q27" s="55"/>
      <c r="R27" s="64"/>
      <c r="S27" s="64"/>
      <c r="T27" s="64"/>
      <c r="U27" s="64"/>
      <c r="V27" s="64"/>
      <c r="W27" s="64"/>
      <c r="X27" s="64"/>
    </row>
    <row r="28" ht="18.75" customHeight="1" spans="1:24">
      <c r="A28" s="10" t="s">
        <v>53</v>
      </c>
      <c r="B28" s="10" t="s">
        <v>194</v>
      </c>
      <c r="C28" s="10" t="s">
        <v>195</v>
      </c>
      <c r="D28" s="10" t="s">
        <v>93</v>
      </c>
      <c r="E28" s="10" t="s">
        <v>94</v>
      </c>
      <c r="F28" s="10" t="s">
        <v>202</v>
      </c>
      <c r="G28" s="10" t="s">
        <v>203</v>
      </c>
      <c r="H28" s="64">
        <v>0.6</v>
      </c>
      <c r="I28" s="64">
        <v>0.6</v>
      </c>
      <c r="J28" s="64"/>
      <c r="K28" s="64"/>
      <c r="L28" s="64"/>
      <c r="M28" s="64">
        <v>0.6</v>
      </c>
      <c r="N28" s="64"/>
      <c r="O28" s="64"/>
      <c r="P28" s="64"/>
      <c r="Q28" s="55"/>
      <c r="R28" s="64"/>
      <c r="S28" s="64"/>
      <c r="T28" s="64"/>
      <c r="U28" s="64"/>
      <c r="V28" s="64"/>
      <c r="W28" s="64"/>
      <c r="X28" s="64"/>
    </row>
    <row r="29" ht="18.75" customHeight="1" spans="1:24">
      <c r="A29" s="10" t="s">
        <v>53</v>
      </c>
      <c r="B29" s="10" t="s">
        <v>194</v>
      </c>
      <c r="C29" s="10" t="s">
        <v>195</v>
      </c>
      <c r="D29" s="10" t="s">
        <v>93</v>
      </c>
      <c r="E29" s="10" t="s">
        <v>94</v>
      </c>
      <c r="F29" s="10" t="s">
        <v>204</v>
      </c>
      <c r="G29" s="10" t="s">
        <v>205</v>
      </c>
      <c r="H29" s="64">
        <v>2</v>
      </c>
      <c r="I29" s="64">
        <v>2</v>
      </c>
      <c r="J29" s="64"/>
      <c r="K29" s="64"/>
      <c r="L29" s="64"/>
      <c r="M29" s="64">
        <v>2</v>
      </c>
      <c r="N29" s="64"/>
      <c r="O29" s="64"/>
      <c r="P29" s="64"/>
      <c r="Q29" s="55"/>
      <c r="R29" s="64"/>
      <c r="S29" s="64"/>
      <c r="T29" s="64"/>
      <c r="U29" s="64"/>
      <c r="V29" s="64"/>
      <c r="W29" s="64"/>
      <c r="X29" s="64"/>
    </row>
    <row r="30" ht="18.75" customHeight="1" spans="1:24">
      <c r="A30" s="10" t="s">
        <v>53</v>
      </c>
      <c r="B30" s="10" t="s">
        <v>194</v>
      </c>
      <c r="C30" s="10" t="s">
        <v>195</v>
      </c>
      <c r="D30" s="10" t="s">
        <v>93</v>
      </c>
      <c r="E30" s="10" t="s">
        <v>94</v>
      </c>
      <c r="F30" s="10" t="s">
        <v>206</v>
      </c>
      <c r="G30" s="10" t="s">
        <v>207</v>
      </c>
      <c r="H30" s="64">
        <v>0.5</v>
      </c>
      <c r="I30" s="64">
        <v>0.5</v>
      </c>
      <c r="J30" s="64"/>
      <c r="K30" s="64"/>
      <c r="L30" s="64"/>
      <c r="M30" s="64">
        <v>0.5</v>
      </c>
      <c r="N30" s="64"/>
      <c r="O30" s="64"/>
      <c r="P30" s="64"/>
      <c r="Q30" s="55"/>
      <c r="R30" s="64"/>
      <c r="S30" s="64"/>
      <c r="T30" s="64"/>
      <c r="U30" s="64"/>
      <c r="V30" s="64"/>
      <c r="W30" s="64"/>
      <c r="X30" s="64"/>
    </row>
    <row r="31" ht="18.75" customHeight="1" spans="1:24">
      <c r="A31" s="10" t="s">
        <v>53</v>
      </c>
      <c r="B31" s="10" t="s">
        <v>208</v>
      </c>
      <c r="C31" s="10" t="s">
        <v>114</v>
      </c>
      <c r="D31" s="10" t="s">
        <v>113</v>
      </c>
      <c r="E31" s="10" t="s">
        <v>114</v>
      </c>
      <c r="F31" s="10" t="s">
        <v>209</v>
      </c>
      <c r="G31" s="10" t="s">
        <v>114</v>
      </c>
      <c r="H31" s="64">
        <v>31.9848</v>
      </c>
      <c r="I31" s="64">
        <v>31.9848</v>
      </c>
      <c r="J31" s="64"/>
      <c r="K31" s="64"/>
      <c r="L31" s="64"/>
      <c r="M31" s="64">
        <v>31.9848</v>
      </c>
      <c r="N31" s="64"/>
      <c r="O31" s="64"/>
      <c r="P31" s="64"/>
      <c r="Q31" s="55"/>
      <c r="R31" s="64"/>
      <c r="S31" s="64"/>
      <c r="T31" s="64"/>
      <c r="U31" s="64"/>
      <c r="V31" s="64"/>
      <c r="W31" s="64"/>
      <c r="X31" s="64"/>
    </row>
    <row r="32" ht="18.75" customHeight="1" spans="1:24">
      <c r="A32" s="10" t="s">
        <v>53</v>
      </c>
      <c r="B32" s="10" t="s">
        <v>210</v>
      </c>
      <c r="C32" s="10" t="s">
        <v>139</v>
      </c>
      <c r="D32" s="10" t="s">
        <v>93</v>
      </c>
      <c r="E32" s="10" t="s">
        <v>94</v>
      </c>
      <c r="F32" s="10" t="s">
        <v>211</v>
      </c>
      <c r="G32" s="10" t="s">
        <v>139</v>
      </c>
      <c r="H32" s="64">
        <v>2</v>
      </c>
      <c r="I32" s="64">
        <v>2</v>
      </c>
      <c r="J32" s="64"/>
      <c r="K32" s="64"/>
      <c r="L32" s="64"/>
      <c r="M32" s="64">
        <v>2</v>
      </c>
      <c r="N32" s="64"/>
      <c r="O32" s="64"/>
      <c r="P32" s="64"/>
      <c r="Q32" s="55"/>
      <c r="R32" s="64"/>
      <c r="S32" s="64"/>
      <c r="T32" s="64"/>
      <c r="U32" s="64"/>
      <c r="V32" s="64"/>
      <c r="W32" s="64"/>
      <c r="X32" s="64"/>
    </row>
    <row r="33" ht="18.75" customHeight="1" spans="1:24">
      <c r="A33" s="10" t="s">
        <v>53</v>
      </c>
      <c r="B33" s="10" t="s">
        <v>212</v>
      </c>
      <c r="C33" s="10" t="s">
        <v>213</v>
      </c>
      <c r="D33" s="10" t="s">
        <v>93</v>
      </c>
      <c r="E33" s="10" t="s">
        <v>94</v>
      </c>
      <c r="F33" s="10" t="s">
        <v>214</v>
      </c>
      <c r="G33" s="10" t="s">
        <v>215</v>
      </c>
      <c r="H33" s="64">
        <v>2.73</v>
      </c>
      <c r="I33" s="64">
        <v>2.73</v>
      </c>
      <c r="J33" s="64"/>
      <c r="K33" s="64"/>
      <c r="L33" s="64"/>
      <c r="M33" s="64">
        <v>2.73</v>
      </c>
      <c r="N33" s="64"/>
      <c r="O33" s="64"/>
      <c r="P33" s="64"/>
      <c r="Q33" s="55"/>
      <c r="R33" s="64"/>
      <c r="S33" s="64"/>
      <c r="T33" s="64"/>
      <c r="U33" s="64"/>
      <c r="V33" s="64"/>
      <c r="W33" s="64"/>
      <c r="X33" s="64"/>
    </row>
    <row r="34" ht="18.75" customHeight="1" spans="1:24">
      <c r="A34" s="10" t="s">
        <v>53</v>
      </c>
      <c r="B34" s="10" t="s">
        <v>216</v>
      </c>
      <c r="C34" s="10" t="s">
        <v>217</v>
      </c>
      <c r="D34" s="10" t="s">
        <v>93</v>
      </c>
      <c r="E34" s="10" t="s">
        <v>94</v>
      </c>
      <c r="F34" s="10" t="s">
        <v>218</v>
      </c>
      <c r="G34" s="10" t="s">
        <v>219</v>
      </c>
      <c r="H34" s="64">
        <v>12.6</v>
      </c>
      <c r="I34" s="64">
        <v>12.6</v>
      </c>
      <c r="J34" s="64"/>
      <c r="K34" s="64"/>
      <c r="L34" s="64"/>
      <c r="M34" s="64">
        <v>12.6</v>
      </c>
      <c r="N34" s="64"/>
      <c r="O34" s="64"/>
      <c r="P34" s="64"/>
      <c r="Q34" s="55"/>
      <c r="R34" s="64"/>
      <c r="S34" s="64"/>
      <c r="T34" s="64"/>
      <c r="U34" s="64"/>
      <c r="V34" s="64"/>
      <c r="W34" s="64"/>
      <c r="X34" s="64"/>
    </row>
    <row r="35" ht="18.75" customHeight="1" spans="1:24">
      <c r="A35" s="10" t="s">
        <v>53</v>
      </c>
      <c r="B35" s="10" t="s">
        <v>220</v>
      </c>
      <c r="C35" s="10" t="s">
        <v>221</v>
      </c>
      <c r="D35" s="10" t="s">
        <v>93</v>
      </c>
      <c r="E35" s="10" t="s">
        <v>94</v>
      </c>
      <c r="F35" s="10" t="s">
        <v>167</v>
      </c>
      <c r="G35" s="10" t="s">
        <v>168</v>
      </c>
      <c r="H35" s="64">
        <v>21.9</v>
      </c>
      <c r="I35" s="64">
        <v>21.9</v>
      </c>
      <c r="J35" s="64"/>
      <c r="K35" s="64"/>
      <c r="L35" s="64"/>
      <c r="M35" s="64">
        <v>21.9</v>
      </c>
      <c r="N35" s="64"/>
      <c r="O35" s="64"/>
      <c r="P35" s="64"/>
      <c r="Q35" s="55"/>
      <c r="R35" s="64"/>
      <c r="S35" s="64"/>
      <c r="T35" s="64"/>
      <c r="U35" s="64"/>
      <c r="V35" s="64"/>
      <c r="W35" s="64"/>
      <c r="X35" s="64"/>
    </row>
    <row r="36" ht="18.75" customHeight="1" spans="1:24">
      <c r="A36" s="10" t="s">
        <v>53</v>
      </c>
      <c r="B36" s="10" t="s">
        <v>220</v>
      </c>
      <c r="C36" s="10" t="s">
        <v>221</v>
      </c>
      <c r="D36" s="10" t="s">
        <v>93</v>
      </c>
      <c r="E36" s="10" t="s">
        <v>94</v>
      </c>
      <c r="F36" s="10" t="s">
        <v>167</v>
      </c>
      <c r="G36" s="10" t="s">
        <v>168</v>
      </c>
      <c r="H36" s="64">
        <v>11.571</v>
      </c>
      <c r="I36" s="64">
        <v>11.571</v>
      </c>
      <c r="J36" s="64"/>
      <c r="K36" s="64"/>
      <c r="L36" s="64"/>
      <c r="M36" s="64">
        <v>11.571</v>
      </c>
      <c r="N36" s="64"/>
      <c r="O36" s="64"/>
      <c r="P36" s="64"/>
      <c r="Q36" s="55"/>
      <c r="R36" s="64"/>
      <c r="S36" s="64"/>
      <c r="T36" s="64"/>
      <c r="U36" s="64"/>
      <c r="V36" s="64"/>
      <c r="W36" s="64"/>
      <c r="X36" s="64"/>
    </row>
    <row r="37" ht="25" customHeight="1" spans="1:24">
      <c r="A37" s="10" t="s">
        <v>53</v>
      </c>
      <c r="B37" s="10" t="s">
        <v>222</v>
      </c>
      <c r="C37" s="10" t="s">
        <v>223</v>
      </c>
      <c r="D37" s="10" t="s">
        <v>93</v>
      </c>
      <c r="E37" s="10" t="s">
        <v>94</v>
      </c>
      <c r="F37" s="10" t="s">
        <v>218</v>
      </c>
      <c r="G37" s="10" t="s">
        <v>219</v>
      </c>
      <c r="H37" s="64">
        <v>2.17</v>
      </c>
      <c r="I37" s="64">
        <v>2.17</v>
      </c>
      <c r="J37" s="64"/>
      <c r="K37" s="64"/>
      <c r="L37" s="64"/>
      <c r="M37" s="64">
        <v>2.17</v>
      </c>
      <c r="N37" s="64"/>
      <c r="O37" s="64"/>
      <c r="P37" s="64"/>
      <c r="Q37" s="55"/>
      <c r="R37" s="64"/>
      <c r="S37" s="64"/>
      <c r="T37" s="64"/>
      <c r="U37" s="64"/>
      <c r="V37" s="64"/>
      <c r="W37" s="64"/>
      <c r="X37" s="64"/>
    </row>
    <row r="38" ht="25" customHeight="1" spans="1:24">
      <c r="A38" s="10" t="s">
        <v>53</v>
      </c>
      <c r="B38" s="10" t="s">
        <v>224</v>
      </c>
      <c r="C38" s="10" t="s">
        <v>225</v>
      </c>
      <c r="D38" s="10" t="s">
        <v>93</v>
      </c>
      <c r="E38" s="10" t="s">
        <v>94</v>
      </c>
      <c r="F38" s="10" t="s">
        <v>189</v>
      </c>
      <c r="G38" s="10" t="s">
        <v>190</v>
      </c>
      <c r="H38" s="64">
        <v>1.5</v>
      </c>
      <c r="I38" s="64">
        <v>1.5</v>
      </c>
      <c r="J38" s="64"/>
      <c r="K38" s="64"/>
      <c r="L38" s="64"/>
      <c r="M38" s="64">
        <v>1.5</v>
      </c>
      <c r="N38" s="64"/>
      <c r="O38" s="64"/>
      <c r="P38" s="64"/>
      <c r="Q38" s="55"/>
      <c r="R38" s="64"/>
      <c r="S38" s="64"/>
      <c r="T38" s="64"/>
      <c r="U38" s="64"/>
      <c r="V38" s="64"/>
      <c r="W38" s="64"/>
      <c r="X38" s="64"/>
    </row>
    <row r="39" ht="25" customHeight="1" spans="1:24">
      <c r="A39" s="10" t="s">
        <v>53</v>
      </c>
      <c r="B39" s="10" t="s">
        <v>226</v>
      </c>
      <c r="C39" s="10" t="s">
        <v>227</v>
      </c>
      <c r="D39" s="10" t="s">
        <v>93</v>
      </c>
      <c r="E39" s="10" t="s">
        <v>94</v>
      </c>
      <c r="F39" s="10" t="s">
        <v>196</v>
      </c>
      <c r="G39" s="10" t="s">
        <v>197</v>
      </c>
      <c r="H39" s="64">
        <v>2.87</v>
      </c>
      <c r="I39" s="64">
        <v>2.87</v>
      </c>
      <c r="J39" s="64"/>
      <c r="K39" s="64"/>
      <c r="L39" s="64"/>
      <c r="M39" s="64">
        <v>2.87</v>
      </c>
      <c r="N39" s="64"/>
      <c r="O39" s="64"/>
      <c r="P39" s="64"/>
      <c r="Q39" s="55"/>
      <c r="R39" s="64"/>
      <c r="S39" s="64"/>
      <c r="T39" s="64"/>
      <c r="U39" s="64"/>
      <c r="V39" s="64"/>
      <c r="W39" s="64"/>
      <c r="X39" s="64"/>
    </row>
    <row r="40" ht="25" customHeight="1" spans="1:24">
      <c r="A40" s="10" t="s">
        <v>53</v>
      </c>
      <c r="B40" s="10" t="s">
        <v>228</v>
      </c>
      <c r="C40" s="10" t="s">
        <v>229</v>
      </c>
      <c r="D40" s="10" t="s">
        <v>93</v>
      </c>
      <c r="E40" s="10" t="s">
        <v>94</v>
      </c>
      <c r="F40" s="10" t="s">
        <v>196</v>
      </c>
      <c r="G40" s="10" t="s">
        <v>197</v>
      </c>
      <c r="H40" s="64">
        <v>4.312</v>
      </c>
      <c r="I40" s="64">
        <v>4.312</v>
      </c>
      <c r="J40" s="64"/>
      <c r="K40" s="64"/>
      <c r="L40" s="64"/>
      <c r="M40" s="64">
        <v>4.312</v>
      </c>
      <c r="N40" s="64"/>
      <c r="O40" s="64"/>
      <c r="P40" s="64"/>
      <c r="Q40" s="55"/>
      <c r="R40" s="64"/>
      <c r="S40" s="64"/>
      <c r="T40" s="64"/>
      <c r="U40" s="64"/>
      <c r="V40" s="64"/>
      <c r="W40" s="64"/>
      <c r="X40" s="64"/>
    </row>
    <row r="41" ht="25" customHeight="1" spans="1:24">
      <c r="A41" s="10" t="s">
        <v>53</v>
      </c>
      <c r="B41" s="10" t="s">
        <v>230</v>
      </c>
      <c r="C41" s="10" t="s">
        <v>231</v>
      </c>
      <c r="D41" s="10" t="s">
        <v>93</v>
      </c>
      <c r="E41" s="10" t="s">
        <v>94</v>
      </c>
      <c r="F41" s="10" t="s">
        <v>218</v>
      </c>
      <c r="G41" s="10" t="s">
        <v>219</v>
      </c>
      <c r="H41" s="64">
        <v>3.038</v>
      </c>
      <c r="I41" s="64">
        <v>3.038</v>
      </c>
      <c r="J41" s="64"/>
      <c r="K41" s="64"/>
      <c r="L41" s="64"/>
      <c r="M41" s="64">
        <v>3.038</v>
      </c>
      <c r="N41" s="64"/>
      <c r="O41" s="64"/>
      <c r="P41" s="64"/>
      <c r="Q41" s="55"/>
      <c r="R41" s="64"/>
      <c r="S41" s="64"/>
      <c r="T41" s="64"/>
      <c r="U41" s="64"/>
      <c r="V41" s="64"/>
      <c r="W41" s="64"/>
      <c r="X41" s="64"/>
    </row>
    <row r="42" ht="18.75" customHeight="1" spans="1:24">
      <c r="A42" s="65" t="s">
        <v>30</v>
      </c>
      <c r="B42" s="65"/>
      <c r="C42" s="65"/>
      <c r="D42" s="65"/>
      <c r="E42" s="65"/>
      <c r="F42" s="65"/>
      <c r="G42" s="65"/>
      <c r="H42" s="64">
        <v>457.98</v>
      </c>
      <c r="I42" s="64">
        <v>457.98</v>
      </c>
      <c r="J42" s="64"/>
      <c r="K42" s="64"/>
      <c r="L42" s="64"/>
      <c r="M42" s="64">
        <v>457.98</v>
      </c>
      <c r="N42" s="64"/>
      <c r="O42" s="64"/>
      <c r="P42" s="64"/>
      <c r="Q42" s="64"/>
      <c r="R42" s="64"/>
      <c r="S42" s="64"/>
      <c r="T42" s="64"/>
      <c r="U42" s="64"/>
      <c r="V42" s="64"/>
      <c r="W42" s="64"/>
      <c r="X42" s="64"/>
    </row>
  </sheetData>
  <mergeCells count="31">
    <mergeCell ref="A2:X2"/>
    <mergeCell ref="A3:G3"/>
    <mergeCell ref="V3:X3"/>
    <mergeCell ref="I4:X4"/>
    <mergeCell ref="I5:N5"/>
    <mergeCell ref="O5:Q5"/>
    <mergeCell ref="S5:X5"/>
    <mergeCell ref="I6:J6"/>
    <mergeCell ref="A42:G42"/>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5"/>
  <sheetViews>
    <sheetView showZeros="0" workbookViewId="0">
      <pane ySplit="1" topLeftCell="A26" activePane="bottomLeft" state="frozen"/>
      <selection/>
      <selection pane="bottomLeft" activeCell="O13" sqref="O13"/>
    </sheetView>
  </sheetViews>
  <sheetFormatPr defaultColWidth="8.85" defaultRowHeight="15" customHeight="1"/>
  <cols>
    <col min="1" max="1" width="12.25" customWidth="1"/>
    <col min="2" max="2" width="17.25" customWidth="1"/>
    <col min="3" max="3" width="30.625" customWidth="1"/>
    <col min="4" max="4" width="13.875" customWidth="1"/>
    <col min="5" max="5" width="7.875" customWidth="1"/>
    <col min="6" max="6" width="15" customWidth="1"/>
    <col min="7" max="7" width="7.375" customWidth="1"/>
    <col min="8" max="8" width="11.5" customWidth="1"/>
    <col min="9" max="11" width="8.625" customWidth="1"/>
    <col min="12" max="23" width="5.625" customWidth="1"/>
  </cols>
  <sheetData>
    <row r="1" ht="16" customHeight="1" spans="1:23">
      <c r="A1" s="1"/>
      <c r="B1" s="1"/>
      <c r="C1" s="1"/>
      <c r="D1" s="1"/>
      <c r="E1" s="1"/>
      <c r="F1" s="1"/>
      <c r="G1" s="1"/>
      <c r="H1" s="1"/>
      <c r="I1" s="1"/>
      <c r="J1" s="1"/>
      <c r="K1" s="1"/>
      <c r="L1" s="1"/>
      <c r="M1" s="1"/>
      <c r="N1" s="2"/>
      <c r="O1" s="2"/>
      <c r="P1" s="2"/>
      <c r="Q1" s="2"/>
      <c r="R1" s="2"/>
      <c r="S1" s="2"/>
      <c r="T1" s="2"/>
      <c r="U1" s="2"/>
      <c r="V1" s="2"/>
      <c r="W1" s="2" t="s">
        <v>232</v>
      </c>
    </row>
    <row r="2" ht="35" customHeight="1" spans="1:23">
      <c r="A2" s="3" t="s">
        <v>233</v>
      </c>
      <c r="B2" s="3"/>
      <c r="C2" s="3"/>
      <c r="D2" s="3"/>
      <c r="E2" s="3"/>
      <c r="F2" s="3"/>
      <c r="G2" s="3"/>
      <c r="H2" s="3"/>
      <c r="I2" s="3"/>
      <c r="J2" s="3"/>
      <c r="K2" s="3"/>
      <c r="L2" s="3"/>
      <c r="M2" s="3"/>
      <c r="N2" s="58"/>
      <c r="O2" s="58"/>
      <c r="P2" s="58"/>
      <c r="Q2" s="58"/>
      <c r="R2" s="58"/>
      <c r="S2" s="58"/>
      <c r="T2" s="58"/>
      <c r="U2" s="58"/>
      <c r="V2" s="58"/>
      <c r="W2" s="58"/>
    </row>
    <row r="3" ht="18.75" customHeight="1" spans="1:23">
      <c r="A3" s="4" t="s">
        <v>2</v>
      </c>
      <c r="B3" s="4"/>
      <c r="C3" s="4"/>
      <c r="D3" s="4"/>
      <c r="E3" s="4"/>
      <c r="F3" s="4"/>
      <c r="G3" s="4"/>
      <c r="H3" s="4"/>
      <c r="I3" s="59"/>
      <c r="J3" s="59"/>
      <c r="K3" s="59"/>
      <c r="L3" s="59"/>
      <c r="M3" s="59"/>
      <c r="N3" s="5"/>
      <c r="O3" s="5"/>
      <c r="P3" s="5"/>
      <c r="Q3" s="5"/>
      <c r="R3" s="5"/>
      <c r="S3" s="5"/>
      <c r="T3" s="2" t="s">
        <v>27</v>
      </c>
      <c r="U3" s="2"/>
      <c r="V3" s="2"/>
      <c r="W3" s="2"/>
    </row>
    <row r="4" ht="18.75" customHeight="1" spans="1:23">
      <c r="A4" s="13" t="s">
        <v>234</v>
      </c>
      <c r="B4" s="13" t="s">
        <v>145</v>
      </c>
      <c r="C4" s="13" t="s">
        <v>146</v>
      </c>
      <c r="D4" s="13" t="s">
        <v>144</v>
      </c>
      <c r="E4" s="13" t="s">
        <v>147</v>
      </c>
      <c r="F4" s="13" t="s">
        <v>148</v>
      </c>
      <c r="G4" s="13" t="s">
        <v>149</v>
      </c>
      <c r="H4" s="13" t="s">
        <v>150</v>
      </c>
      <c r="I4" s="49" t="s">
        <v>30</v>
      </c>
      <c r="J4" s="49" t="s">
        <v>235</v>
      </c>
      <c r="K4" s="13"/>
      <c r="L4" s="13"/>
      <c r="M4" s="13"/>
      <c r="N4" s="13" t="s">
        <v>152</v>
      </c>
      <c r="O4" s="13"/>
      <c r="P4" s="13"/>
      <c r="Q4" s="13" t="s">
        <v>36</v>
      </c>
      <c r="R4" s="13" t="s">
        <v>37</v>
      </c>
      <c r="S4" s="13"/>
      <c r="T4" s="13"/>
      <c r="U4" s="13"/>
      <c r="V4" s="13"/>
      <c r="W4" s="13"/>
    </row>
    <row r="5" ht="18.75" customHeight="1" spans="1:23">
      <c r="A5" s="13"/>
      <c r="B5" s="13"/>
      <c r="C5" s="13"/>
      <c r="D5" s="13"/>
      <c r="E5" s="13"/>
      <c r="F5" s="13"/>
      <c r="G5" s="13"/>
      <c r="H5" s="13"/>
      <c r="I5" s="49" t="s">
        <v>153</v>
      </c>
      <c r="J5" s="49" t="s">
        <v>154</v>
      </c>
      <c r="K5" s="13"/>
      <c r="L5" s="13" t="s">
        <v>34</v>
      </c>
      <c r="M5" s="13" t="s">
        <v>35</v>
      </c>
      <c r="N5" s="13" t="s">
        <v>33</v>
      </c>
      <c r="O5" s="13" t="s">
        <v>34</v>
      </c>
      <c r="P5" s="13" t="s">
        <v>35</v>
      </c>
      <c r="Q5" s="13" t="s">
        <v>36</v>
      </c>
      <c r="R5" s="13" t="s">
        <v>32</v>
      </c>
      <c r="S5" s="13" t="s">
        <v>38</v>
      </c>
      <c r="T5" s="13" t="s">
        <v>39</v>
      </c>
      <c r="U5" s="13" t="s">
        <v>40</v>
      </c>
      <c r="V5" s="13" t="s">
        <v>41</v>
      </c>
      <c r="W5" s="13" t="s">
        <v>42</v>
      </c>
    </row>
    <row r="6" ht="18.75" customHeight="1" spans="1:23">
      <c r="A6" s="13"/>
      <c r="B6" s="13"/>
      <c r="C6" s="13"/>
      <c r="D6" s="13"/>
      <c r="E6" s="13"/>
      <c r="F6" s="13"/>
      <c r="G6" s="13"/>
      <c r="H6" s="13"/>
      <c r="I6" s="49"/>
      <c r="J6" s="49" t="s">
        <v>33</v>
      </c>
      <c r="K6" s="13"/>
      <c r="L6" s="13" t="s">
        <v>34</v>
      </c>
      <c r="M6" s="13" t="s">
        <v>35</v>
      </c>
      <c r="N6" s="13" t="s">
        <v>33</v>
      </c>
      <c r="O6" s="13" t="s">
        <v>34</v>
      </c>
      <c r="P6" s="13" t="s">
        <v>35</v>
      </c>
      <c r="Q6" s="13"/>
      <c r="R6" s="13" t="s">
        <v>32</v>
      </c>
      <c r="S6" s="13" t="s">
        <v>38</v>
      </c>
      <c r="T6" s="13" t="s">
        <v>39</v>
      </c>
      <c r="U6" s="13" t="s">
        <v>40</v>
      </c>
      <c r="V6" s="13" t="s">
        <v>41</v>
      </c>
      <c r="W6" s="13" t="s">
        <v>42</v>
      </c>
    </row>
    <row r="7" ht="46" customHeight="1" spans="1:23">
      <c r="A7" s="13"/>
      <c r="B7" s="13"/>
      <c r="C7" s="13"/>
      <c r="D7" s="13"/>
      <c r="E7" s="13"/>
      <c r="F7" s="13"/>
      <c r="G7" s="13"/>
      <c r="H7" s="13"/>
      <c r="I7" s="49"/>
      <c r="J7" s="49" t="s">
        <v>32</v>
      </c>
      <c r="K7" s="13" t="s">
        <v>236</v>
      </c>
      <c r="L7" s="13"/>
      <c r="M7" s="13"/>
      <c r="N7" s="13"/>
      <c r="O7" s="13"/>
      <c r="P7" s="13"/>
      <c r="Q7" s="13"/>
      <c r="R7" s="13"/>
      <c r="S7" s="13"/>
      <c r="T7" s="13"/>
      <c r="U7" s="13"/>
      <c r="V7" s="13"/>
      <c r="W7" s="13"/>
    </row>
    <row r="8" ht="18.75" customHeight="1" spans="1:23">
      <c r="A8" s="14" t="s">
        <v>43</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row>
    <row r="9" ht="28" customHeight="1" spans="1:23">
      <c r="A9" s="9"/>
      <c r="B9" s="9"/>
      <c r="C9" s="10" t="s">
        <v>237</v>
      </c>
      <c r="D9" s="9"/>
      <c r="E9" s="9"/>
      <c r="F9" s="9"/>
      <c r="G9" s="9"/>
      <c r="H9" s="9"/>
      <c r="I9" s="12">
        <v>100</v>
      </c>
      <c r="J9" s="12">
        <v>100</v>
      </c>
      <c r="K9" s="12">
        <v>100</v>
      </c>
      <c r="L9" s="12"/>
      <c r="M9" s="12"/>
      <c r="N9" s="12"/>
      <c r="O9" s="12"/>
      <c r="P9" s="12"/>
      <c r="Q9" s="12"/>
      <c r="R9" s="12"/>
      <c r="S9" s="12"/>
      <c r="T9" s="12"/>
      <c r="U9" s="12"/>
      <c r="V9" s="12"/>
      <c r="W9" s="12"/>
    </row>
    <row r="10" ht="28" customHeight="1" spans="1:23">
      <c r="A10" s="9" t="s">
        <v>238</v>
      </c>
      <c r="B10" s="9" t="s">
        <v>239</v>
      </c>
      <c r="C10" s="10" t="s">
        <v>237</v>
      </c>
      <c r="D10" s="9" t="s">
        <v>53</v>
      </c>
      <c r="E10" s="9" t="s">
        <v>101</v>
      </c>
      <c r="F10" s="9" t="s">
        <v>102</v>
      </c>
      <c r="G10" s="9" t="s">
        <v>240</v>
      </c>
      <c r="H10" s="9" t="s">
        <v>241</v>
      </c>
      <c r="I10" s="12">
        <v>40</v>
      </c>
      <c r="J10" s="12">
        <v>40</v>
      </c>
      <c r="K10" s="12">
        <v>40</v>
      </c>
      <c r="L10" s="12"/>
      <c r="M10" s="12"/>
      <c r="N10" s="12"/>
      <c r="O10" s="12"/>
      <c r="P10" s="12"/>
      <c r="Q10" s="12"/>
      <c r="R10" s="12"/>
      <c r="S10" s="12"/>
      <c r="T10" s="12"/>
      <c r="U10" s="12"/>
      <c r="V10" s="12"/>
      <c r="W10" s="12"/>
    </row>
    <row r="11" ht="28" customHeight="1" spans="1:23">
      <c r="A11" s="9" t="s">
        <v>238</v>
      </c>
      <c r="B11" s="9" t="s">
        <v>239</v>
      </c>
      <c r="C11" s="10" t="s">
        <v>237</v>
      </c>
      <c r="D11" s="9" t="s">
        <v>53</v>
      </c>
      <c r="E11" s="9" t="s">
        <v>103</v>
      </c>
      <c r="F11" s="9" t="s">
        <v>104</v>
      </c>
      <c r="G11" s="9" t="s">
        <v>240</v>
      </c>
      <c r="H11" s="9" t="s">
        <v>241</v>
      </c>
      <c r="I11" s="12">
        <v>30</v>
      </c>
      <c r="J11" s="12">
        <v>30</v>
      </c>
      <c r="K11" s="12">
        <v>30</v>
      </c>
      <c r="L11" s="12"/>
      <c r="M11" s="12"/>
      <c r="N11" s="12"/>
      <c r="O11" s="12"/>
      <c r="P11" s="24"/>
      <c r="Q11" s="12"/>
      <c r="R11" s="12"/>
      <c r="S11" s="12"/>
      <c r="T11" s="12"/>
      <c r="U11" s="12"/>
      <c r="V11" s="12"/>
      <c r="W11" s="12"/>
    </row>
    <row r="12" ht="28" customHeight="1" spans="1:23">
      <c r="A12" s="9" t="s">
        <v>238</v>
      </c>
      <c r="B12" s="9" t="s">
        <v>239</v>
      </c>
      <c r="C12" s="10" t="s">
        <v>237</v>
      </c>
      <c r="D12" s="9" t="s">
        <v>53</v>
      </c>
      <c r="E12" s="9" t="s">
        <v>103</v>
      </c>
      <c r="F12" s="9" t="s">
        <v>104</v>
      </c>
      <c r="G12" s="9" t="s">
        <v>240</v>
      </c>
      <c r="H12" s="9" t="s">
        <v>241</v>
      </c>
      <c r="I12" s="12">
        <v>20</v>
      </c>
      <c r="J12" s="12">
        <v>20</v>
      </c>
      <c r="K12" s="12">
        <v>20</v>
      </c>
      <c r="L12" s="12"/>
      <c r="M12" s="12"/>
      <c r="N12" s="12"/>
      <c r="O12" s="12"/>
      <c r="P12" s="24"/>
      <c r="Q12" s="12"/>
      <c r="R12" s="12"/>
      <c r="S12" s="12"/>
      <c r="T12" s="12"/>
      <c r="U12" s="12"/>
      <c r="V12" s="12"/>
      <c r="W12" s="12"/>
    </row>
    <row r="13" ht="28" customHeight="1" spans="1:23">
      <c r="A13" s="9" t="s">
        <v>238</v>
      </c>
      <c r="B13" s="9" t="s">
        <v>239</v>
      </c>
      <c r="C13" s="10" t="s">
        <v>237</v>
      </c>
      <c r="D13" s="9" t="s">
        <v>53</v>
      </c>
      <c r="E13" s="9" t="s">
        <v>103</v>
      </c>
      <c r="F13" s="9" t="s">
        <v>104</v>
      </c>
      <c r="G13" s="9" t="s">
        <v>240</v>
      </c>
      <c r="H13" s="9" t="s">
        <v>241</v>
      </c>
      <c r="I13" s="12">
        <v>10</v>
      </c>
      <c r="J13" s="12">
        <v>10</v>
      </c>
      <c r="K13" s="12">
        <v>10</v>
      </c>
      <c r="L13" s="12"/>
      <c r="M13" s="12"/>
      <c r="N13" s="12"/>
      <c r="O13" s="12"/>
      <c r="P13" s="24"/>
      <c r="Q13" s="12"/>
      <c r="R13" s="12"/>
      <c r="S13" s="12"/>
      <c r="T13" s="12"/>
      <c r="U13" s="12"/>
      <c r="V13" s="12"/>
      <c r="W13" s="12"/>
    </row>
    <row r="14" ht="18.75" customHeight="1" spans="1:23">
      <c r="A14" s="24"/>
      <c r="B14" s="24"/>
      <c r="C14" s="10" t="s">
        <v>242</v>
      </c>
      <c r="D14" s="24"/>
      <c r="E14" s="24"/>
      <c r="F14" s="24"/>
      <c r="G14" s="24"/>
      <c r="H14" s="24"/>
      <c r="I14" s="12">
        <v>20</v>
      </c>
      <c r="J14" s="12">
        <v>20</v>
      </c>
      <c r="K14" s="12">
        <v>20</v>
      </c>
      <c r="L14" s="12"/>
      <c r="M14" s="12"/>
      <c r="N14" s="12"/>
      <c r="O14" s="12"/>
      <c r="P14" s="24"/>
      <c r="Q14" s="12"/>
      <c r="R14" s="12"/>
      <c r="S14" s="12"/>
      <c r="T14" s="12"/>
      <c r="U14" s="12"/>
      <c r="V14" s="12"/>
      <c r="W14" s="12"/>
    </row>
    <row r="15" ht="18.75" customHeight="1" spans="1:23">
      <c r="A15" s="9" t="s">
        <v>243</v>
      </c>
      <c r="B15" s="9" t="s">
        <v>244</v>
      </c>
      <c r="C15" s="10" t="s">
        <v>242</v>
      </c>
      <c r="D15" s="9" t="s">
        <v>53</v>
      </c>
      <c r="E15" s="9" t="s">
        <v>103</v>
      </c>
      <c r="F15" s="9" t="s">
        <v>104</v>
      </c>
      <c r="G15" s="9" t="s">
        <v>196</v>
      </c>
      <c r="H15" s="9" t="s">
        <v>197</v>
      </c>
      <c r="I15" s="12">
        <v>12.7</v>
      </c>
      <c r="J15" s="12">
        <v>12.7</v>
      </c>
      <c r="K15" s="12">
        <v>12.7</v>
      </c>
      <c r="L15" s="12"/>
      <c r="M15" s="12"/>
      <c r="N15" s="12"/>
      <c r="O15" s="12"/>
      <c r="P15" s="24"/>
      <c r="Q15" s="12"/>
      <c r="R15" s="12"/>
      <c r="S15" s="12"/>
      <c r="T15" s="12"/>
      <c r="U15" s="12"/>
      <c r="V15" s="12"/>
      <c r="W15" s="12"/>
    </row>
    <row r="16" ht="18.75" customHeight="1" spans="1:23">
      <c r="A16" s="9" t="s">
        <v>243</v>
      </c>
      <c r="B16" s="9" t="s">
        <v>244</v>
      </c>
      <c r="C16" s="10" t="s">
        <v>242</v>
      </c>
      <c r="D16" s="9" t="s">
        <v>53</v>
      </c>
      <c r="E16" s="9" t="s">
        <v>103</v>
      </c>
      <c r="F16" s="9" t="s">
        <v>104</v>
      </c>
      <c r="G16" s="9" t="s">
        <v>204</v>
      </c>
      <c r="H16" s="9" t="s">
        <v>205</v>
      </c>
      <c r="I16" s="12">
        <v>4.8</v>
      </c>
      <c r="J16" s="12">
        <v>4.8</v>
      </c>
      <c r="K16" s="12">
        <v>4.8</v>
      </c>
      <c r="L16" s="12"/>
      <c r="M16" s="12"/>
      <c r="N16" s="12"/>
      <c r="O16" s="12"/>
      <c r="P16" s="24"/>
      <c r="Q16" s="12"/>
      <c r="R16" s="12"/>
      <c r="S16" s="12"/>
      <c r="T16" s="12"/>
      <c r="U16" s="12"/>
      <c r="V16" s="12"/>
      <c r="W16" s="12"/>
    </row>
    <row r="17" ht="18.75" customHeight="1" spans="1:23">
      <c r="A17" s="9" t="s">
        <v>243</v>
      </c>
      <c r="B17" s="9" t="s">
        <v>244</v>
      </c>
      <c r="C17" s="10" t="s">
        <v>242</v>
      </c>
      <c r="D17" s="9" t="s">
        <v>53</v>
      </c>
      <c r="E17" s="9" t="s">
        <v>103</v>
      </c>
      <c r="F17" s="9" t="s">
        <v>104</v>
      </c>
      <c r="G17" s="9" t="s">
        <v>245</v>
      </c>
      <c r="H17" s="9" t="s">
        <v>246</v>
      </c>
      <c r="I17" s="12">
        <v>2.5</v>
      </c>
      <c r="J17" s="12">
        <v>2.5</v>
      </c>
      <c r="K17" s="12">
        <v>2.5</v>
      </c>
      <c r="L17" s="12"/>
      <c r="M17" s="12"/>
      <c r="N17" s="12"/>
      <c r="O17" s="12"/>
      <c r="P17" s="24"/>
      <c r="Q17" s="12"/>
      <c r="R17" s="12"/>
      <c r="S17" s="12"/>
      <c r="T17" s="12"/>
      <c r="U17" s="12"/>
      <c r="V17" s="12"/>
      <c r="W17" s="12"/>
    </row>
    <row r="18" ht="28" customHeight="1" spans="1:23">
      <c r="A18" s="24"/>
      <c r="B18" s="24"/>
      <c r="C18" s="10" t="s">
        <v>247</v>
      </c>
      <c r="D18" s="24"/>
      <c r="E18" s="24"/>
      <c r="F18" s="24"/>
      <c r="G18" s="24"/>
      <c r="H18" s="24"/>
      <c r="I18" s="12">
        <v>25.655</v>
      </c>
      <c r="J18" s="12">
        <v>25.655</v>
      </c>
      <c r="K18" s="12">
        <v>25.655</v>
      </c>
      <c r="L18" s="12"/>
      <c r="M18" s="12"/>
      <c r="N18" s="12"/>
      <c r="O18" s="12"/>
      <c r="P18" s="24"/>
      <c r="Q18" s="12"/>
      <c r="R18" s="12"/>
      <c r="S18" s="12"/>
      <c r="T18" s="12"/>
      <c r="U18" s="12"/>
      <c r="V18" s="12"/>
      <c r="W18" s="12"/>
    </row>
    <row r="19" ht="28" customHeight="1" spans="1:23">
      <c r="A19" s="9" t="s">
        <v>243</v>
      </c>
      <c r="B19" s="9" t="s">
        <v>248</v>
      </c>
      <c r="C19" s="10" t="s">
        <v>247</v>
      </c>
      <c r="D19" s="9" t="s">
        <v>53</v>
      </c>
      <c r="E19" s="9" t="s">
        <v>93</v>
      </c>
      <c r="F19" s="9" t="s">
        <v>94</v>
      </c>
      <c r="G19" s="9" t="s">
        <v>181</v>
      </c>
      <c r="H19" s="9" t="s">
        <v>182</v>
      </c>
      <c r="I19" s="12">
        <v>11.28</v>
      </c>
      <c r="J19" s="12">
        <v>11.28</v>
      </c>
      <c r="K19" s="12">
        <v>11.28</v>
      </c>
      <c r="L19" s="12"/>
      <c r="M19" s="12"/>
      <c r="N19" s="12"/>
      <c r="O19" s="12"/>
      <c r="P19" s="24"/>
      <c r="Q19" s="12"/>
      <c r="R19" s="12"/>
      <c r="S19" s="12"/>
      <c r="T19" s="12"/>
      <c r="U19" s="12"/>
      <c r="V19" s="12"/>
      <c r="W19" s="12"/>
    </row>
    <row r="20" ht="28" customHeight="1" spans="1:23">
      <c r="A20" s="9" t="s">
        <v>243</v>
      </c>
      <c r="B20" s="9" t="s">
        <v>248</v>
      </c>
      <c r="C20" s="10" t="s">
        <v>247</v>
      </c>
      <c r="D20" s="9" t="s">
        <v>53</v>
      </c>
      <c r="E20" s="9" t="s">
        <v>93</v>
      </c>
      <c r="F20" s="9" t="s">
        <v>94</v>
      </c>
      <c r="G20" s="9" t="s">
        <v>181</v>
      </c>
      <c r="H20" s="9" t="s">
        <v>182</v>
      </c>
      <c r="I20" s="12">
        <v>13.8</v>
      </c>
      <c r="J20" s="12">
        <v>13.8</v>
      </c>
      <c r="K20" s="12">
        <v>13.8</v>
      </c>
      <c r="L20" s="12"/>
      <c r="M20" s="12"/>
      <c r="N20" s="12"/>
      <c r="O20" s="12"/>
      <c r="P20" s="24"/>
      <c r="Q20" s="12"/>
      <c r="R20" s="12"/>
      <c r="S20" s="12"/>
      <c r="T20" s="12"/>
      <c r="U20" s="12"/>
      <c r="V20" s="12"/>
      <c r="W20" s="12"/>
    </row>
    <row r="21" ht="28" customHeight="1" spans="1:23">
      <c r="A21" s="9" t="s">
        <v>243</v>
      </c>
      <c r="B21" s="9" t="s">
        <v>248</v>
      </c>
      <c r="C21" s="10" t="s">
        <v>247</v>
      </c>
      <c r="D21" s="9" t="s">
        <v>53</v>
      </c>
      <c r="E21" s="9" t="s">
        <v>93</v>
      </c>
      <c r="F21" s="9" t="s">
        <v>94</v>
      </c>
      <c r="G21" s="9" t="s">
        <v>249</v>
      </c>
      <c r="H21" s="9" t="s">
        <v>250</v>
      </c>
      <c r="I21" s="12">
        <v>0.575</v>
      </c>
      <c r="J21" s="12">
        <v>0.575</v>
      </c>
      <c r="K21" s="12">
        <v>0.575</v>
      </c>
      <c r="L21" s="12"/>
      <c r="M21" s="12"/>
      <c r="N21" s="12"/>
      <c r="O21" s="12"/>
      <c r="P21" s="24"/>
      <c r="Q21" s="12"/>
      <c r="R21" s="12"/>
      <c r="S21" s="12"/>
      <c r="T21" s="12"/>
      <c r="U21" s="12"/>
      <c r="V21" s="12"/>
      <c r="W21" s="12"/>
    </row>
    <row r="22" ht="18.75" customHeight="1" spans="1:23">
      <c r="A22" s="24"/>
      <c r="B22" s="24"/>
      <c r="C22" s="10" t="s">
        <v>251</v>
      </c>
      <c r="D22" s="24"/>
      <c r="E22" s="24"/>
      <c r="F22" s="24"/>
      <c r="G22" s="24"/>
      <c r="H22" s="24"/>
      <c r="I22" s="12">
        <v>14.872</v>
      </c>
      <c r="J22" s="12">
        <v>14.872</v>
      </c>
      <c r="K22" s="12">
        <v>14.872</v>
      </c>
      <c r="L22" s="12"/>
      <c r="M22" s="12"/>
      <c r="N22" s="12"/>
      <c r="O22" s="12"/>
      <c r="P22" s="24"/>
      <c r="Q22" s="12"/>
      <c r="R22" s="12"/>
      <c r="S22" s="12"/>
      <c r="T22" s="12"/>
      <c r="U22" s="12"/>
      <c r="V22" s="12"/>
      <c r="W22" s="12"/>
    </row>
    <row r="23" ht="18.75" customHeight="1" spans="1:23">
      <c r="A23" s="9" t="s">
        <v>243</v>
      </c>
      <c r="B23" s="9" t="s">
        <v>252</v>
      </c>
      <c r="C23" s="10" t="s">
        <v>251</v>
      </c>
      <c r="D23" s="9" t="s">
        <v>53</v>
      </c>
      <c r="E23" s="9" t="s">
        <v>95</v>
      </c>
      <c r="F23" s="9" t="s">
        <v>96</v>
      </c>
      <c r="G23" s="9" t="s">
        <v>240</v>
      </c>
      <c r="H23" s="9" t="s">
        <v>241</v>
      </c>
      <c r="I23" s="12">
        <v>2.3595</v>
      </c>
      <c r="J23" s="12">
        <v>2.3595</v>
      </c>
      <c r="K23" s="12">
        <v>2.3595</v>
      </c>
      <c r="L23" s="12"/>
      <c r="M23" s="12"/>
      <c r="N23" s="12"/>
      <c r="O23" s="12"/>
      <c r="P23" s="24"/>
      <c r="Q23" s="12"/>
      <c r="R23" s="12"/>
      <c r="S23" s="12"/>
      <c r="T23" s="12"/>
      <c r="U23" s="12"/>
      <c r="V23" s="12"/>
      <c r="W23" s="12"/>
    </row>
    <row r="24" ht="18.75" customHeight="1" spans="1:23">
      <c r="A24" s="9" t="s">
        <v>243</v>
      </c>
      <c r="B24" s="9" t="s">
        <v>252</v>
      </c>
      <c r="C24" s="10" t="s">
        <v>251</v>
      </c>
      <c r="D24" s="9" t="s">
        <v>53</v>
      </c>
      <c r="E24" s="9" t="s">
        <v>95</v>
      </c>
      <c r="F24" s="9" t="s">
        <v>96</v>
      </c>
      <c r="G24" s="9" t="s">
        <v>240</v>
      </c>
      <c r="H24" s="9" t="s">
        <v>241</v>
      </c>
      <c r="I24" s="12">
        <v>12.5125</v>
      </c>
      <c r="J24" s="12">
        <v>12.5125</v>
      </c>
      <c r="K24" s="12">
        <v>12.5125</v>
      </c>
      <c r="L24" s="12"/>
      <c r="M24" s="12"/>
      <c r="N24" s="12"/>
      <c r="O24" s="12"/>
      <c r="P24" s="24"/>
      <c r="Q24" s="12"/>
      <c r="R24" s="12"/>
      <c r="S24" s="12"/>
      <c r="T24" s="12"/>
      <c r="U24" s="12"/>
      <c r="V24" s="12"/>
      <c r="W24" s="12"/>
    </row>
    <row r="25" ht="18.75" customHeight="1" spans="1:23">
      <c r="A25" s="24"/>
      <c r="B25" s="24"/>
      <c r="C25" s="10" t="s">
        <v>253</v>
      </c>
      <c r="D25" s="24"/>
      <c r="E25" s="24"/>
      <c r="F25" s="24"/>
      <c r="G25" s="24"/>
      <c r="H25" s="24"/>
      <c r="I25" s="12">
        <v>26.465438</v>
      </c>
      <c r="J25" s="12">
        <v>26.465438</v>
      </c>
      <c r="K25" s="12">
        <v>26.465438</v>
      </c>
      <c r="L25" s="12"/>
      <c r="M25" s="12"/>
      <c r="N25" s="12"/>
      <c r="O25" s="12"/>
      <c r="P25" s="24"/>
      <c r="Q25" s="12"/>
      <c r="R25" s="12"/>
      <c r="S25" s="12"/>
      <c r="T25" s="12"/>
      <c r="U25" s="12"/>
      <c r="V25" s="12"/>
      <c r="W25" s="12"/>
    </row>
    <row r="26" ht="18.75" customHeight="1" spans="1:23">
      <c r="A26" s="9" t="s">
        <v>243</v>
      </c>
      <c r="B26" s="9" t="s">
        <v>254</v>
      </c>
      <c r="C26" s="10" t="s">
        <v>253</v>
      </c>
      <c r="D26" s="9" t="s">
        <v>53</v>
      </c>
      <c r="E26" s="9" t="s">
        <v>107</v>
      </c>
      <c r="F26" s="9" t="s">
        <v>108</v>
      </c>
      <c r="G26" s="9" t="s">
        <v>240</v>
      </c>
      <c r="H26" s="9" t="s">
        <v>241</v>
      </c>
      <c r="I26" s="12">
        <v>21.155438</v>
      </c>
      <c r="J26" s="12">
        <v>21.155438</v>
      </c>
      <c r="K26" s="12">
        <v>21.155438</v>
      </c>
      <c r="L26" s="12"/>
      <c r="M26" s="12"/>
      <c r="N26" s="12"/>
      <c r="O26" s="12"/>
      <c r="P26" s="24"/>
      <c r="Q26" s="12"/>
      <c r="R26" s="12"/>
      <c r="S26" s="12"/>
      <c r="T26" s="12"/>
      <c r="U26" s="12"/>
      <c r="V26" s="12"/>
      <c r="W26" s="12"/>
    </row>
    <row r="27" ht="18.75" customHeight="1" spans="1:23">
      <c r="A27" s="9" t="s">
        <v>243</v>
      </c>
      <c r="B27" s="9" t="s">
        <v>254</v>
      </c>
      <c r="C27" s="10" t="s">
        <v>253</v>
      </c>
      <c r="D27" s="9" t="s">
        <v>53</v>
      </c>
      <c r="E27" s="9" t="s">
        <v>107</v>
      </c>
      <c r="F27" s="9" t="s">
        <v>108</v>
      </c>
      <c r="G27" s="9" t="s">
        <v>240</v>
      </c>
      <c r="H27" s="9" t="s">
        <v>241</v>
      </c>
      <c r="I27" s="12">
        <v>0.36</v>
      </c>
      <c r="J27" s="12">
        <v>0.36</v>
      </c>
      <c r="K27" s="12">
        <v>0.36</v>
      </c>
      <c r="L27" s="12"/>
      <c r="M27" s="12"/>
      <c r="N27" s="12"/>
      <c r="O27" s="12"/>
      <c r="P27" s="24"/>
      <c r="Q27" s="12"/>
      <c r="R27" s="12"/>
      <c r="S27" s="12"/>
      <c r="T27" s="12"/>
      <c r="U27" s="12"/>
      <c r="V27" s="12"/>
      <c r="W27" s="12"/>
    </row>
    <row r="28" ht="18.75" customHeight="1" spans="1:23">
      <c r="A28" s="9" t="s">
        <v>243</v>
      </c>
      <c r="B28" s="9" t="s">
        <v>254</v>
      </c>
      <c r="C28" s="10" t="s">
        <v>253</v>
      </c>
      <c r="D28" s="9" t="s">
        <v>53</v>
      </c>
      <c r="E28" s="9" t="s">
        <v>107</v>
      </c>
      <c r="F28" s="9" t="s">
        <v>108</v>
      </c>
      <c r="G28" s="9" t="s">
        <v>240</v>
      </c>
      <c r="H28" s="9" t="s">
        <v>241</v>
      </c>
      <c r="I28" s="12">
        <v>4.95</v>
      </c>
      <c r="J28" s="12">
        <v>4.95</v>
      </c>
      <c r="K28" s="12">
        <v>4.95</v>
      </c>
      <c r="L28" s="12"/>
      <c r="M28" s="12"/>
      <c r="N28" s="12"/>
      <c r="O28" s="12"/>
      <c r="P28" s="24"/>
      <c r="Q28" s="12"/>
      <c r="R28" s="12"/>
      <c r="S28" s="12"/>
      <c r="T28" s="12"/>
      <c r="U28" s="12"/>
      <c r="V28" s="12"/>
      <c r="W28" s="12"/>
    </row>
    <row r="29" ht="18.75" customHeight="1" spans="1:23">
      <c r="A29" s="24"/>
      <c r="B29" s="24"/>
      <c r="C29" s="10" t="s">
        <v>255</v>
      </c>
      <c r="D29" s="24"/>
      <c r="E29" s="24"/>
      <c r="F29" s="24"/>
      <c r="G29" s="24"/>
      <c r="H29" s="24"/>
      <c r="I29" s="12">
        <v>41.238792</v>
      </c>
      <c r="J29" s="12"/>
      <c r="K29" s="12"/>
      <c r="L29" s="12"/>
      <c r="M29" s="12"/>
      <c r="N29" s="12"/>
      <c r="O29" s="12"/>
      <c r="P29" s="24"/>
      <c r="Q29" s="12"/>
      <c r="R29" s="12">
        <v>41.238792</v>
      </c>
      <c r="S29" s="12"/>
      <c r="T29" s="12"/>
      <c r="U29" s="12"/>
      <c r="V29" s="12"/>
      <c r="W29" s="12">
        <v>41.238792</v>
      </c>
    </row>
    <row r="30" ht="18.75" customHeight="1" spans="1:23">
      <c r="A30" s="9" t="s">
        <v>243</v>
      </c>
      <c r="B30" s="9" t="s">
        <v>256</v>
      </c>
      <c r="C30" s="10" t="s">
        <v>255</v>
      </c>
      <c r="D30" s="9" t="s">
        <v>53</v>
      </c>
      <c r="E30" s="9" t="s">
        <v>93</v>
      </c>
      <c r="F30" s="9" t="s">
        <v>94</v>
      </c>
      <c r="G30" s="9" t="s">
        <v>196</v>
      </c>
      <c r="H30" s="9" t="s">
        <v>197</v>
      </c>
      <c r="I30" s="12">
        <v>5.238792</v>
      </c>
      <c r="J30" s="12"/>
      <c r="K30" s="12"/>
      <c r="L30" s="12"/>
      <c r="M30" s="12"/>
      <c r="N30" s="12"/>
      <c r="O30" s="12"/>
      <c r="P30" s="24"/>
      <c r="Q30" s="12"/>
      <c r="R30" s="12">
        <v>5.238792</v>
      </c>
      <c r="S30" s="12"/>
      <c r="T30" s="12"/>
      <c r="U30" s="12"/>
      <c r="V30" s="12"/>
      <c r="W30" s="12">
        <v>5.238792</v>
      </c>
    </row>
    <row r="31" ht="18.75" customHeight="1" spans="1:23">
      <c r="A31" s="9" t="s">
        <v>243</v>
      </c>
      <c r="B31" s="9" t="s">
        <v>256</v>
      </c>
      <c r="C31" s="10" t="s">
        <v>255</v>
      </c>
      <c r="D31" s="9" t="s">
        <v>53</v>
      </c>
      <c r="E31" s="9" t="s">
        <v>93</v>
      </c>
      <c r="F31" s="9" t="s">
        <v>94</v>
      </c>
      <c r="G31" s="9" t="s">
        <v>240</v>
      </c>
      <c r="H31" s="9" t="s">
        <v>241</v>
      </c>
      <c r="I31" s="12">
        <v>24</v>
      </c>
      <c r="J31" s="12"/>
      <c r="K31" s="12"/>
      <c r="L31" s="12"/>
      <c r="M31" s="12"/>
      <c r="N31" s="12"/>
      <c r="O31" s="12"/>
      <c r="P31" s="24"/>
      <c r="Q31" s="12"/>
      <c r="R31" s="12">
        <v>24</v>
      </c>
      <c r="S31" s="12"/>
      <c r="T31" s="12"/>
      <c r="U31" s="12"/>
      <c r="V31" s="12"/>
      <c r="W31" s="12">
        <v>24</v>
      </c>
    </row>
    <row r="32" ht="18.75" customHeight="1" spans="1:23">
      <c r="A32" s="9" t="s">
        <v>243</v>
      </c>
      <c r="B32" s="9" t="s">
        <v>256</v>
      </c>
      <c r="C32" s="10" t="s">
        <v>255</v>
      </c>
      <c r="D32" s="9" t="s">
        <v>53</v>
      </c>
      <c r="E32" s="9" t="s">
        <v>93</v>
      </c>
      <c r="F32" s="9" t="s">
        <v>94</v>
      </c>
      <c r="G32" s="9" t="s">
        <v>257</v>
      </c>
      <c r="H32" s="9" t="s">
        <v>258</v>
      </c>
      <c r="I32" s="12">
        <v>12</v>
      </c>
      <c r="J32" s="12"/>
      <c r="K32" s="12"/>
      <c r="L32" s="12"/>
      <c r="M32" s="12"/>
      <c r="N32" s="12"/>
      <c r="O32" s="12"/>
      <c r="P32" s="24"/>
      <c r="Q32" s="12"/>
      <c r="R32" s="12">
        <v>12</v>
      </c>
      <c r="S32" s="12"/>
      <c r="T32" s="12"/>
      <c r="U32" s="12"/>
      <c r="V32" s="12"/>
      <c r="W32" s="12">
        <v>12</v>
      </c>
    </row>
    <row r="33" ht="18.75" customHeight="1" spans="1:23">
      <c r="A33" s="24"/>
      <c r="B33" s="24"/>
      <c r="C33" s="10" t="s">
        <v>259</v>
      </c>
      <c r="D33" s="24"/>
      <c r="E33" s="24"/>
      <c r="F33" s="24"/>
      <c r="G33" s="24"/>
      <c r="H33" s="24"/>
      <c r="I33" s="12">
        <v>3.9576</v>
      </c>
      <c r="J33" s="12">
        <v>3.9576</v>
      </c>
      <c r="K33" s="12">
        <v>3.9576</v>
      </c>
      <c r="L33" s="12"/>
      <c r="M33" s="12"/>
      <c r="N33" s="12"/>
      <c r="O33" s="12"/>
      <c r="P33" s="24"/>
      <c r="Q33" s="12"/>
      <c r="R33" s="12"/>
      <c r="S33" s="12"/>
      <c r="T33" s="12"/>
      <c r="U33" s="12"/>
      <c r="V33" s="12"/>
      <c r="W33" s="12"/>
    </row>
    <row r="34" ht="18.75" customHeight="1" spans="1:23">
      <c r="A34" s="9" t="s">
        <v>260</v>
      </c>
      <c r="B34" s="9" t="s">
        <v>261</v>
      </c>
      <c r="C34" s="10" t="s">
        <v>259</v>
      </c>
      <c r="D34" s="9" t="s">
        <v>53</v>
      </c>
      <c r="E34" s="9" t="s">
        <v>77</v>
      </c>
      <c r="F34" s="9" t="s">
        <v>78</v>
      </c>
      <c r="G34" s="9" t="s">
        <v>181</v>
      </c>
      <c r="H34" s="9" t="s">
        <v>182</v>
      </c>
      <c r="I34" s="12">
        <v>3.9576</v>
      </c>
      <c r="J34" s="12">
        <v>3.9576</v>
      </c>
      <c r="K34" s="12">
        <v>3.9576</v>
      </c>
      <c r="L34" s="12"/>
      <c r="M34" s="12"/>
      <c r="N34" s="12"/>
      <c r="O34" s="12"/>
      <c r="P34" s="24"/>
      <c r="Q34" s="12"/>
      <c r="R34" s="12"/>
      <c r="S34" s="12"/>
      <c r="T34" s="12"/>
      <c r="U34" s="12"/>
      <c r="V34" s="12"/>
      <c r="W34" s="12"/>
    </row>
    <row r="35" ht="18.75" customHeight="1" spans="1:23">
      <c r="A35" s="24"/>
      <c r="B35" s="24"/>
      <c r="C35" s="10" t="s">
        <v>262</v>
      </c>
      <c r="D35" s="24"/>
      <c r="E35" s="24"/>
      <c r="F35" s="24"/>
      <c r="G35" s="24"/>
      <c r="H35" s="24"/>
      <c r="I35" s="12">
        <v>40.25947</v>
      </c>
      <c r="J35" s="12"/>
      <c r="K35" s="12"/>
      <c r="L35" s="12"/>
      <c r="M35" s="12"/>
      <c r="N35" s="12"/>
      <c r="O35" s="12"/>
      <c r="P35" s="24"/>
      <c r="Q35" s="12"/>
      <c r="R35" s="12">
        <v>40.25947</v>
      </c>
      <c r="S35" s="12"/>
      <c r="T35" s="12"/>
      <c r="U35" s="12"/>
      <c r="V35" s="12"/>
      <c r="W35" s="12">
        <v>40.25947</v>
      </c>
    </row>
    <row r="36" ht="18.75" customHeight="1" spans="1:23">
      <c r="A36" s="9" t="s">
        <v>243</v>
      </c>
      <c r="B36" s="9" t="s">
        <v>263</v>
      </c>
      <c r="C36" s="10" t="s">
        <v>262</v>
      </c>
      <c r="D36" s="9" t="s">
        <v>53</v>
      </c>
      <c r="E36" s="9" t="s">
        <v>93</v>
      </c>
      <c r="F36" s="9" t="s">
        <v>94</v>
      </c>
      <c r="G36" s="9" t="s">
        <v>196</v>
      </c>
      <c r="H36" s="9" t="s">
        <v>197</v>
      </c>
      <c r="I36" s="12">
        <v>6.69</v>
      </c>
      <c r="J36" s="12"/>
      <c r="K36" s="12"/>
      <c r="L36" s="12"/>
      <c r="M36" s="12"/>
      <c r="N36" s="12"/>
      <c r="O36" s="12"/>
      <c r="P36" s="24"/>
      <c r="Q36" s="12"/>
      <c r="R36" s="12">
        <v>6.69</v>
      </c>
      <c r="S36" s="12"/>
      <c r="T36" s="12"/>
      <c r="U36" s="12"/>
      <c r="V36" s="12"/>
      <c r="W36" s="12">
        <v>6.69</v>
      </c>
    </row>
    <row r="37" ht="18.75" customHeight="1" spans="1:23">
      <c r="A37" s="9" t="s">
        <v>243</v>
      </c>
      <c r="B37" s="9" t="s">
        <v>263</v>
      </c>
      <c r="C37" s="10" t="s">
        <v>262</v>
      </c>
      <c r="D37" s="9" t="s">
        <v>53</v>
      </c>
      <c r="E37" s="9" t="s">
        <v>93</v>
      </c>
      <c r="F37" s="9" t="s">
        <v>94</v>
      </c>
      <c r="G37" s="9" t="s">
        <v>198</v>
      </c>
      <c r="H37" s="9" t="s">
        <v>199</v>
      </c>
      <c r="I37" s="12">
        <v>2</v>
      </c>
      <c r="J37" s="12"/>
      <c r="K37" s="12"/>
      <c r="L37" s="12"/>
      <c r="M37" s="12"/>
      <c r="N37" s="12"/>
      <c r="O37" s="12"/>
      <c r="P37" s="24"/>
      <c r="Q37" s="12"/>
      <c r="R37" s="12">
        <v>2</v>
      </c>
      <c r="S37" s="12"/>
      <c r="T37" s="12"/>
      <c r="U37" s="12"/>
      <c r="V37" s="12"/>
      <c r="W37" s="12">
        <v>2</v>
      </c>
    </row>
    <row r="38" ht="18.75" customHeight="1" spans="1:23">
      <c r="A38" s="9" t="s">
        <v>243</v>
      </c>
      <c r="B38" s="9" t="s">
        <v>263</v>
      </c>
      <c r="C38" s="10" t="s">
        <v>262</v>
      </c>
      <c r="D38" s="9" t="s">
        <v>53</v>
      </c>
      <c r="E38" s="9" t="s">
        <v>93</v>
      </c>
      <c r="F38" s="9" t="s">
        <v>94</v>
      </c>
      <c r="G38" s="9" t="s">
        <v>200</v>
      </c>
      <c r="H38" s="9" t="s">
        <v>201</v>
      </c>
      <c r="I38" s="12">
        <v>3</v>
      </c>
      <c r="J38" s="12"/>
      <c r="K38" s="12"/>
      <c r="L38" s="12"/>
      <c r="M38" s="12"/>
      <c r="N38" s="12"/>
      <c r="O38" s="12"/>
      <c r="P38" s="24"/>
      <c r="Q38" s="12"/>
      <c r="R38" s="12">
        <v>3</v>
      </c>
      <c r="S38" s="12"/>
      <c r="T38" s="12"/>
      <c r="U38" s="12"/>
      <c r="V38" s="12"/>
      <c r="W38" s="12">
        <v>3</v>
      </c>
    </row>
    <row r="39" ht="18.75" customHeight="1" spans="1:23">
      <c r="A39" s="9" t="s">
        <v>243</v>
      </c>
      <c r="B39" s="9" t="s">
        <v>263</v>
      </c>
      <c r="C39" s="10" t="s">
        <v>262</v>
      </c>
      <c r="D39" s="9" t="s">
        <v>53</v>
      </c>
      <c r="E39" s="9" t="s">
        <v>93</v>
      </c>
      <c r="F39" s="9" t="s">
        <v>94</v>
      </c>
      <c r="G39" s="9" t="s">
        <v>264</v>
      </c>
      <c r="H39" s="9" t="s">
        <v>265</v>
      </c>
      <c r="I39" s="12">
        <v>2</v>
      </c>
      <c r="J39" s="12"/>
      <c r="K39" s="12"/>
      <c r="L39" s="12"/>
      <c r="M39" s="12"/>
      <c r="N39" s="12"/>
      <c r="O39" s="12"/>
      <c r="P39" s="24"/>
      <c r="Q39" s="12"/>
      <c r="R39" s="12">
        <v>2</v>
      </c>
      <c r="S39" s="12"/>
      <c r="T39" s="12"/>
      <c r="U39" s="12"/>
      <c r="V39" s="12"/>
      <c r="W39" s="12">
        <v>2</v>
      </c>
    </row>
    <row r="40" ht="18.75" customHeight="1" spans="1:23">
      <c r="A40" s="9" t="s">
        <v>243</v>
      </c>
      <c r="B40" s="9" t="s">
        <v>263</v>
      </c>
      <c r="C40" s="10" t="s">
        <v>262</v>
      </c>
      <c r="D40" s="9" t="s">
        <v>53</v>
      </c>
      <c r="E40" s="9" t="s">
        <v>93</v>
      </c>
      <c r="F40" s="9" t="s">
        <v>94</v>
      </c>
      <c r="G40" s="9" t="s">
        <v>185</v>
      </c>
      <c r="H40" s="9" t="s">
        <v>186</v>
      </c>
      <c r="I40" s="12">
        <v>1</v>
      </c>
      <c r="J40" s="12"/>
      <c r="K40" s="12"/>
      <c r="L40" s="12"/>
      <c r="M40" s="12"/>
      <c r="N40" s="12"/>
      <c r="O40" s="12"/>
      <c r="P40" s="24"/>
      <c r="Q40" s="12"/>
      <c r="R40" s="12">
        <v>1</v>
      </c>
      <c r="S40" s="12"/>
      <c r="T40" s="12"/>
      <c r="U40" s="12"/>
      <c r="V40" s="12"/>
      <c r="W40" s="12">
        <v>1</v>
      </c>
    </row>
    <row r="41" ht="18.75" customHeight="1" spans="1:23">
      <c r="A41" s="9" t="s">
        <v>243</v>
      </c>
      <c r="B41" s="9" t="s">
        <v>263</v>
      </c>
      <c r="C41" s="10" t="s">
        <v>262</v>
      </c>
      <c r="D41" s="9" t="s">
        <v>53</v>
      </c>
      <c r="E41" s="9" t="s">
        <v>93</v>
      </c>
      <c r="F41" s="9" t="s">
        <v>94</v>
      </c>
      <c r="G41" s="9" t="s">
        <v>257</v>
      </c>
      <c r="H41" s="9" t="s">
        <v>258</v>
      </c>
      <c r="I41" s="12">
        <v>7.36</v>
      </c>
      <c r="J41" s="12"/>
      <c r="K41" s="12"/>
      <c r="L41" s="12"/>
      <c r="M41" s="12"/>
      <c r="N41" s="12"/>
      <c r="O41" s="12"/>
      <c r="P41" s="24"/>
      <c r="Q41" s="12"/>
      <c r="R41" s="12">
        <v>7.36</v>
      </c>
      <c r="S41" s="12"/>
      <c r="T41" s="12"/>
      <c r="U41" s="12"/>
      <c r="V41" s="12"/>
      <c r="W41" s="12">
        <v>7.36</v>
      </c>
    </row>
    <row r="42" ht="18.75" customHeight="1" spans="1:23">
      <c r="A42" s="9" t="s">
        <v>243</v>
      </c>
      <c r="B42" s="9" t="s">
        <v>263</v>
      </c>
      <c r="C42" s="10" t="s">
        <v>262</v>
      </c>
      <c r="D42" s="9" t="s">
        <v>53</v>
      </c>
      <c r="E42" s="9" t="s">
        <v>97</v>
      </c>
      <c r="F42" s="9" t="s">
        <v>98</v>
      </c>
      <c r="G42" s="9" t="s">
        <v>266</v>
      </c>
      <c r="H42" s="9" t="s">
        <v>267</v>
      </c>
      <c r="I42" s="12">
        <v>3</v>
      </c>
      <c r="J42" s="12"/>
      <c r="K42" s="12"/>
      <c r="L42" s="12"/>
      <c r="M42" s="12"/>
      <c r="N42" s="12"/>
      <c r="O42" s="12"/>
      <c r="P42" s="24"/>
      <c r="Q42" s="12"/>
      <c r="R42" s="12">
        <v>3</v>
      </c>
      <c r="S42" s="12"/>
      <c r="T42" s="12"/>
      <c r="U42" s="12"/>
      <c r="V42" s="12"/>
      <c r="W42" s="12">
        <v>3</v>
      </c>
    </row>
    <row r="43" ht="18.75" customHeight="1" spans="1:23">
      <c r="A43" s="9" t="s">
        <v>243</v>
      </c>
      <c r="B43" s="9" t="s">
        <v>263</v>
      </c>
      <c r="C43" s="10" t="s">
        <v>262</v>
      </c>
      <c r="D43" s="9" t="s">
        <v>53</v>
      </c>
      <c r="E43" s="9" t="s">
        <v>97</v>
      </c>
      <c r="F43" s="9" t="s">
        <v>98</v>
      </c>
      <c r="G43" s="9" t="s">
        <v>240</v>
      </c>
      <c r="H43" s="9" t="s">
        <v>241</v>
      </c>
      <c r="I43" s="12">
        <v>12.20947</v>
      </c>
      <c r="J43" s="12"/>
      <c r="K43" s="12"/>
      <c r="L43" s="12"/>
      <c r="M43" s="12"/>
      <c r="N43" s="12"/>
      <c r="O43" s="12"/>
      <c r="P43" s="24"/>
      <c r="Q43" s="12"/>
      <c r="R43" s="12">
        <v>12.20947</v>
      </c>
      <c r="S43" s="12"/>
      <c r="T43" s="12"/>
      <c r="U43" s="12"/>
      <c r="V43" s="12"/>
      <c r="W43" s="12">
        <v>12.20947</v>
      </c>
    </row>
    <row r="44" ht="18.75" customHeight="1" spans="1:23">
      <c r="A44" s="9" t="s">
        <v>243</v>
      </c>
      <c r="B44" s="9" t="s">
        <v>263</v>
      </c>
      <c r="C44" s="10" t="s">
        <v>262</v>
      </c>
      <c r="D44" s="9" t="s">
        <v>53</v>
      </c>
      <c r="E44" s="9" t="s">
        <v>97</v>
      </c>
      <c r="F44" s="9" t="s">
        <v>98</v>
      </c>
      <c r="G44" s="9" t="s">
        <v>240</v>
      </c>
      <c r="H44" s="9" t="s">
        <v>241</v>
      </c>
      <c r="I44" s="12">
        <v>3</v>
      </c>
      <c r="J44" s="12"/>
      <c r="K44" s="12"/>
      <c r="L44" s="12"/>
      <c r="M44" s="12"/>
      <c r="N44" s="12"/>
      <c r="O44" s="12"/>
      <c r="P44" s="24"/>
      <c r="Q44" s="12"/>
      <c r="R44" s="12">
        <v>3</v>
      </c>
      <c r="S44" s="12"/>
      <c r="T44" s="12"/>
      <c r="U44" s="12"/>
      <c r="V44" s="12"/>
      <c r="W44" s="12">
        <v>3</v>
      </c>
    </row>
    <row r="45" ht="18.75" customHeight="1" spans="1:23">
      <c r="A45" s="11" t="s">
        <v>30</v>
      </c>
      <c r="B45" s="11"/>
      <c r="C45" s="11"/>
      <c r="D45" s="11"/>
      <c r="E45" s="11"/>
      <c r="F45" s="11"/>
      <c r="G45" s="11"/>
      <c r="H45" s="11"/>
      <c r="I45" s="12">
        <v>272.4483</v>
      </c>
      <c r="J45" s="12">
        <v>190.950038</v>
      </c>
      <c r="K45" s="12">
        <v>190.950038</v>
      </c>
      <c r="L45" s="12"/>
      <c r="M45" s="12"/>
      <c r="N45" s="12"/>
      <c r="O45" s="12"/>
      <c r="P45" s="12"/>
      <c r="Q45" s="12"/>
      <c r="R45" s="12">
        <v>81.498262</v>
      </c>
      <c r="S45" s="12"/>
      <c r="T45" s="12"/>
      <c r="U45" s="12"/>
      <c r="V45" s="12"/>
      <c r="W45" s="12">
        <v>81.498262</v>
      </c>
    </row>
  </sheetData>
  <mergeCells count="29">
    <mergeCell ref="A2:W2"/>
    <mergeCell ref="A3:H3"/>
    <mergeCell ref="T3:W3"/>
    <mergeCell ref="J4:M4"/>
    <mergeCell ref="N4:P4"/>
    <mergeCell ref="R4:W4"/>
    <mergeCell ref="A45:H4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4"/>
  <sheetViews>
    <sheetView showZeros="0" tabSelected="1" workbookViewId="0">
      <pane ySplit="1" topLeftCell="A2" activePane="bottomLeft" state="frozen"/>
      <selection/>
      <selection pane="bottomLeft" activeCell="J8" sqref="J8"/>
    </sheetView>
  </sheetViews>
  <sheetFormatPr defaultColWidth="8.85" defaultRowHeight="15" customHeight="1"/>
  <cols>
    <col min="1" max="1" width="22" style="53" customWidth="1"/>
    <col min="2" max="2" width="58.5" style="53" customWidth="1"/>
    <col min="3" max="3" width="9.375" style="53" customWidth="1"/>
    <col min="4" max="4" width="12.25" style="53" customWidth="1"/>
    <col min="5" max="5" width="18.75" style="53" customWidth="1"/>
    <col min="6" max="6" width="6.75" style="53" customWidth="1"/>
    <col min="7" max="7" width="7.375" style="53" customWidth="1"/>
    <col min="8" max="8" width="7" style="53" customWidth="1"/>
    <col min="9" max="9" width="9.5" style="53" customWidth="1"/>
    <col min="10" max="10" width="54" style="53" customWidth="1"/>
    <col min="11" max="16384" width="8.85" style="53"/>
  </cols>
  <sheetData>
    <row r="1" customHeight="1" spans="1:10">
      <c r="A1" s="21" t="s">
        <v>268</v>
      </c>
      <c r="B1" s="21"/>
      <c r="C1" s="21"/>
      <c r="D1" s="21"/>
      <c r="E1" s="21"/>
      <c r="F1" s="21"/>
      <c r="G1" s="21"/>
      <c r="H1" s="21"/>
      <c r="I1" s="21"/>
      <c r="J1" s="21"/>
    </row>
    <row r="2" ht="35" customHeight="1" spans="1:10">
      <c r="A2" s="35" t="s">
        <v>269</v>
      </c>
      <c r="B2" s="35"/>
      <c r="C2" s="35"/>
      <c r="D2" s="35"/>
      <c r="E2" s="35"/>
      <c r="F2" s="35"/>
      <c r="G2" s="35"/>
      <c r="H2" s="35"/>
      <c r="I2" s="35"/>
      <c r="J2" s="35"/>
    </row>
    <row r="3" ht="20.25" customHeight="1" spans="1:10">
      <c r="A3" s="54" t="s">
        <v>2</v>
      </c>
      <c r="B3" s="54"/>
      <c r="C3" s="54"/>
      <c r="D3" s="54"/>
      <c r="E3" s="54"/>
      <c r="F3" s="54"/>
      <c r="G3" s="54"/>
      <c r="H3" s="54"/>
      <c r="I3" s="54"/>
      <c r="J3" s="54"/>
    </row>
    <row r="4" ht="20.25" customHeight="1" spans="1:10">
      <c r="A4" s="36" t="s">
        <v>270</v>
      </c>
      <c r="B4" s="36" t="s">
        <v>271</v>
      </c>
      <c r="C4" s="36" t="s">
        <v>272</v>
      </c>
      <c r="D4" s="36" t="s">
        <v>273</v>
      </c>
      <c r="E4" s="36" t="s">
        <v>274</v>
      </c>
      <c r="F4" s="36" t="s">
        <v>275</v>
      </c>
      <c r="G4" s="36" t="s">
        <v>276</v>
      </c>
      <c r="H4" s="36" t="s">
        <v>277</v>
      </c>
      <c r="I4" s="36" t="s">
        <v>278</v>
      </c>
      <c r="J4" s="36" t="s">
        <v>279</v>
      </c>
    </row>
    <row r="5" ht="26" customHeight="1" spans="1:10">
      <c r="A5" s="36"/>
      <c r="B5" s="36"/>
      <c r="C5" s="36"/>
      <c r="D5" s="36"/>
      <c r="E5" s="36"/>
      <c r="F5" s="36"/>
      <c r="G5" s="36"/>
      <c r="H5" s="36"/>
      <c r="I5" s="36"/>
      <c r="J5" s="36"/>
    </row>
    <row r="6" ht="20.25" customHeight="1" spans="1:10">
      <c r="A6" s="37">
        <v>1</v>
      </c>
      <c r="B6" s="37">
        <v>2</v>
      </c>
      <c r="C6" s="37">
        <v>3</v>
      </c>
      <c r="D6" s="37">
        <v>4</v>
      </c>
      <c r="E6" s="37">
        <v>5</v>
      </c>
      <c r="F6" s="37">
        <v>6</v>
      </c>
      <c r="G6" s="37">
        <v>7</v>
      </c>
      <c r="H6" s="37">
        <v>8</v>
      </c>
      <c r="I6" s="37">
        <v>9</v>
      </c>
      <c r="J6" s="37">
        <v>10</v>
      </c>
    </row>
    <row r="7" ht="20.25" customHeight="1" spans="1:10">
      <c r="A7" s="53" t="s">
        <v>53</v>
      </c>
      <c r="B7" s="55"/>
      <c r="C7" s="55"/>
      <c r="E7" s="38"/>
      <c r="F7" s="38"/>
      <c r="G7" s="38"/>
      <c r="H7" s="38"/>
      <c r="I7" s="38"/>
      <c r="J7" s="38"/>
    </row>
    <row r="8" ht="20.25" customHeight="1" spans="1:10">
      <c r="A8" s="55" t="s">
        <v>259</v>
      </c>
      <c r="B8" s="55" t="s">
        <v>280</v>
      </c>
      <c r="C8" s="25"/>
      <c r="D8" s="25"/>
      <c r="E8" s="38"/>
      <c r="F8" s="38"/>
      <c r="G8" s="38"/>
      <c r="H8" s="38"/>
      <c r="I8" s="38"/>
      <c r="J8" s="38"/>
    </row>
    <row r="9" ht="25" customHeight="1" spans="1:10">
      <c r="A9" s="55"/>
      <c r="B9" s="55"/>
      <c r="C9" s="55" t="s">
        <v>281</v>
      </c>
      <c r="D9" s="56" t="s">
        <v>282</v>
      </c>
      <c r="E9" s="57" t="s">
        <v>283</v>
      </c>
      <c r="F9" s="43" t="s">
        <v>284</v>
      </c>
      <c r="G9" s="25" t="s">
        <v>46</v>
      </c>
      <c r="H9" s="43" t="s">
        <v>285</v>
      </c>
      <c r="I9" s="43" t="s">
        <v>286</v>
      </c>
      <c r="J9" s="57" t="s">
        <v>287</v>
      </c>
    </row>
    <row r="10" ht="30" customHeight="1" spans="1:10">
      <c r="A10" s="55"/>
      <c r="B10" s="55"/>
      <c r="C10" s="55" t="s">
        <v>281</v>
      </c>
      <c r="D10" s="56" t="s">
        <v>288</v>
      </c>
      <c r="E10" s="57" t="s">
        <v>289</v>
      </c>
      <c r="F10" s="43" t="s">
        <v>284</v>
      </c>
      <c r="G10" s="25" t="s">
        <v>290</v>
      </c>
      <c r="H10" s="43" t="s">
        <v>291</v>
      </c>
      <c r="I10" s="43" t="s">
        <v>286</v>
      </c>
      <c r="J10" s="57" t="s">
        <v>292</v>
      </c>
    </row>
    <row r="11" ht="30" customHeight="1" spans="1:10">
      <c r="A11" s="55"/>
      <c r="B11" s="55"/>
      <c r="C11" s="55" t="s">
        <v>281</v>
      </c>
      <c r="D11" s="56" t="s">
        <v>293</v>
      </c>
      <c r="E11" s="57" t="s">
        <v>294</v>
      </c>
      <c r="F11" s="43" t="s">
        <v>295</v>
      </c>
      <c r="G11" s="25" t="s">
        <v>296</v>
      </c>
      <c r="H11" s="43" t="s">
        <v>291</v>
      </c>
      <c r="I11" s="43" t="s">
        <v>286</v>
      </c>
      <c r="J11" s="57" t="s">
        <v>297</v>
      </c>
    </row>
    <row r="12" ht="20.25" customHeight="1" spans="1:10">
      <c r="A12" s="55"/>
      <c r="B12" s="55"/>
      <c r="C12" s="55" t="s">
        <v>298</v>
      </c>
      <c r="D12" s="56" t="s">
        <v>299</v>
      </c>
      <c r="E12" s="57" t="s">
        <v>300</v>
      </c>
      <c r="F12" s="43" t="s">
        <v>284</v>
      </c>
      <c r="G12" s="25" t="s">
        <v>301</v>
      </c>
      <c r="H12" s="43" t="s">
        <v>302</v>
      </c>
      <c r="I12" s="43" t="s">
        <v>303</v>
      </c>
      <c r="J12" s="57" t="s">
        <v>304</v>
      </c>
    </row>
    <row r="13" ht="20.25" customHeight="1" spans="1:10">
      <c r="A13" s="55"/>
      <c r="B13" s="55"/>
      <c r="C13" s="55" t="s">
        <v>305</v>
      </c>
      <c r="D13" s="56" t="s">
        <v>306</v>
      </c>
      <c r="E13" s="57" t="s">
        <v>307</v>
      </c>
      <c r="F13" s="43" t="s">
        <v>295</v>
      </c>
      <c r="G13" s="25" t="s">
        <v>296</v>
      </c>
      <c r="H13" s="43" t="s">
        <v>291</v>
      </c>
      <c r="I13" s="43" t="s">
        <v>286</v>
      </c>
      <c r="J13" s="57" t="s">
        <v>308</v>
      </c>
    </row>
    <row r="14" ht="67" customHeight="1" spans="1:10">
      <c r="A14" s="55" t="s">
        <v>237</v>
      </c>
      <c r="B14" s="55" t="s">
        <v>309</v>
      </c>
      <c r="C14" s="55"/>
      <c r="D14" s="55"/>
      <c r="E14" s="55"/>
      <c r="F14" s="55"/>
      <c r="G14" s="55"/>
      <c r="H14" s="55"/>
      <c r="I14" s="55"/>
      <c r="J14" s="55"/>
    </row>
    <row r="15" ht="30" customHeight="1" spans="1:10">
      <c r="A15" s="55"/>
      <c r="B15" s="55"/>
      <c r="C15" s="55" t="s">
        <v>281</v>
      </c>
      <c r="D15" s="56" t="s">
        <v>282</v>
      </c>
      <c r="E15" s="57" t="s">
        <v>310</v>
      </c>
      <c r="F15" s="43" t="s">
        <v>295</v>
      </c>
      <c r="G15" s="25" t="s">
        <v>311</v>
      </c>
      <c r="H15" s="43" t="s">
        <v>291</v>
      </c>
      <c r="I15" s="43" t="s">
        <v>286</v>
      </c>
      <c r="J15" s="57" t="s">
        <v>312</v>
      </c>
    </row>
    <row r="16" ht="28" customHeight="1" spans="1:10">
      <c r="A16" s="55"/>
      <c r="B16" s="55"/>
      <c r="C16" s="55" t="s">
        <v>281</v>
      </c>
      <c r="D16" s="56" t="s">
        <v>288</v>
      </c>
      <c r="E16" s="57" t="s">
        <v>313</v>
      </c>
      <c r="F16" s="43" t="s">
        <v>295</v>
      </c>
      <c r="G16" s="25" t="s">
        <v>311</v>
      </c>
      <c r="H16" s="43" t="s">
        <v>291</v>
      </c>
      <c r="I16" s="43" t="s">
        <v>286</v>
      </c>
      <c r="J16" s="57" t="s">
        <v>314</v>
      </c>
    </row>
    <row r="17" ht="22" customHeight="1" spans="1:10">
      <c r="A17" s="55"/>
      <c r="B17" s="55"/>
      <c r="C17" s="55" t="s">
        <v>281</v>
      </c>
      <c r="D17" s="56" t="s">
        <v>293</v>
      </c>
      <c r="E17" s="57" t="s">
        <v>315</v>
      </c>
      <c r="F17" s="43" t="s">
        <v>316</v>
      </c>
      <c r="G17" s="25" t="s">
        <v>317</v>
      </c>
      <c r="H17" s="43" t="s">
        <v>318</v>
      </c>
      <c r="I17" s="43" t="s">
        <v>286</v>
      </c>
      <c r="J17" s="57" t="s">
        <v>319</v>
      </c>
    </row>
    <row r="18" ht="28" customHeight="1" spans="1:10">
      <c r="A18" s="55"/>
      <c r="B18" s="55"/>
      <c r="C18" s="55" t="s">
        <v>298</v>
      </c>
      <c r="D18" s="56" t="s">
        <v>299</v>
      </c>
      <c r="E18" s="57" t="s">
        <v>320</v>
      </c>
      <c r="F18" s="43" t="s">
        <v>295</v>
      </c>
      <c r="G18" s="25" t="s">
        <v>321</v>
      </c>
      <c r="H18" s="43" t="s">
        <v>291</v>
      </c>
      <c r="I18" s="43" t="s">
        <v>286</v>
      </c>
      <c r="J18" s="57" t="s">
        <v>322</v>
      </c>
    </row>
    <row r="19" ht="34" customHeight="1" spans="1:10">
      <c r="A19" s="55"/>
      <c r="B19" s="55"/>
      <c r="C19" s="55" t="s">
        <v>305</v>
      </c>
      <c r="D19" s="56" t="s">
        <v>306</v>
      </c>
      <c r="E19" s="57" t="s">
        <v>323</v>
      </c>
      <c r="F19" s="43" t="s">
        <v>295</v>
      </c>
      <c r="G19" s="25" t="s">
        <v>324</v>
      </c>
      <c r="H19" s="43" t="s">
        <v>291</v>
      </c>
      <c r="I19" s="43" t="s">
        <v>286</v>
      </c>
      <c r="J19" s="57" t="s">
        <v>325</v>
      </c>
    </row>
    <row r="20" ht="118" customHeight="1" spans="1:10">
      <c r="A20" s="55" t="s">
        <v>242</v>
      </c>
      <c r="B20" s="55" t="s">
        <v>326</v>
      </c>
      <c r="C20" s="55"/>
      <c r="D20" s="55"/>
      <c r="E20" s="55"/>
      <c r="F20" s="55"/>
      <c r="G20" s="55"/>
      <c r="H20" s="55"/>
      <c r="I20" s="55"/>
      <c r="J20" s="55"/>
    </row>
    <row r="21" ht="33" customHeight="1" spans="1:10">
      <c r="A21" s="55"/>
      <c r="B21" s="55"/>
      <c r="C21" s="55" t="s">
        <v>281</v>
      </c>
      <c r="D21" s="56" t="s">
        <v>282</v>
      </c>
      <c r="E21" s="57" t="s">
        <v>327</v>
      </c>
      <c r="F21" s="43" t="s">
        <v>295</v>
      </c>
      <c r="G21" s="25" t="s">
        <v>328</v>
      </c>
      <c r="H21" s="43" t="s">
        <v>291</v>
      </c>
      <c r="I21" s="43" t="s">
        <v>286</v>
      </c>
      <c r="J21" s="57" t="s">
        <v>329</v>
      </c>
    </row>
    <row r="22" ht="20.25" customHeight="1" spans="1:10">
      <c r="A22" s="55"/>
      <c r="B22" s="55"/>
      <c r="C22" s="55" t="s">
        <v>281</v>
      </c>
      <c r="D22" s="56" t="s">
        <v>282</v>
      </c>
      <c r="E22" s="57" t="s">
        <v>330</v>
      </c>
      <c r="F22" s="43" t="s">
        <v>316</v>
      </c>
      <c r="G22" s="25" t="s">
        <v>317</v>
      </c>
      <c r="H22" s="43" t="s">
        <v>318</v>
      </c>
      <c r="I22" s="43" t="s">
        <v>286</v>
      </c>
      <c r="J22" s="57" t="s">
        <v>331</v>
      </c>
    </row>
    <row r="23" ht="20.25" customHeight="1" spans="1:10">
      <c r="A23" s="55"/>
      <c r="B23" s="55"/>
      <c r="C23" s="55" t="s">
        <v>281</v>
      </c>
      <c r="D23" s="56" t="s">
        <v>293</v>
      </c>
      <c r="E23" s="57" t="s">
        <v>332</v>
      </c>
      <c r="F23" s="43" t="s">
        <v>295</v>
      </c>
      <c r="G23" s="25" t="s">
        <v>321</v>
      </c>
      <c r="H23" s="43" t="s">
        <v>291</v>
      </c>
      <c r="I23" s="43" t="s">
        <v>286</v>
      </c>
      <c r="J23" s="57" t="s">
        <v>333</v>
      </c>
    </row>
    <row r="24" ht="38" customHeight="1" spans="1:10">
      <c r="A24" s="55"/>
      <c r="B24" s="55"/>
      <c r="C24" s="55" t="s">
        <v>298</v>
      </c>
      <c r="D24" s="56" t="s">
        <v>299</v>
      </c>
      <c r="E24" s="57" t="s">
        <v>334</v>
      </c>
      <c r="F24" s="43" t="s">
        <v>295</v>
      </c>
      <c r="G24" s="25" t="s">
        <v>328</v>
      </c>
      <c r="H24" s="43" t="s">
        <v>291</v>
      </c>
      <c r="I24" s="43" t="s">
        <v>286</v>
      </c>
      <c r="J24" s="57" t="s">
        <v>335</v>
      </c>
    </row>
    <row r="25" ht="51" customHeight="1" spans="1:10">
      <c r="A25" s="55"/>
      <c r="B25" s="55"/>
      <c r="C25" s="55" t="s">
        <v>305</v>
      </c>
      <c r="D25" s="56" t="s">
        <v>306</v>
      </c>
      <c r="E25" s="57" t="s">
        <v>336</v>
      </c>
      <c r="F25" s="43" t="s">
        <v>295</v>
      </c>
      <c r="G25" s="25" t="s">
        <v>296</v>
      </c>
      <c r="H25" s="43" t="s">
        <v>291</v>
      </c>
      <c r="I25" s="43" t="s">
        <v>286</v>
      </c>
      <c r="J25" s="57" t="s">
        <v>337</v>
      </c>
    </row>
    <row r="26" ht="186" customHeight="1" spans="1:10">
      <c r="A26" s="55" t="s">
        <v>253</v>
      </c>
      <c r="B26" s="55" t="s">
        <v>338</v>
      </c>
      <c r="C26" s="55"/>
      <c r="D26" s="55"/>
      <c r="E26" s="55"/>
      <c r="F26" s="55"/>
      <c r="G26" s="55"/>
      <c r="H26" s="55"/>
      <c r="I26" s="55"/>
      <c r="J26" s="55"/>
    </row>
    <row r="27" ht="20.25" customHeight="1" spans="1:10">
      <c r="A27" s="55"/>
      <c r="B27" s="55"/>
      <c r="C27" s="55" t="s">
        <v>281</v>
      </c>
      <c r="D27" s="56" t="s">
        <v>282</v>
      </c>
      <c r="E27" s="57" t="s">
        <v>339</v>
      </c>
      <c r="F27" s="43" t="s">
        <v>295</v>
      </c>
      <c r="G27" s="25" t="s">
        <v>340</v>
      </c>
      <c r="H27" s="43" t="s">
        <v>341</v>
      </c>
      <c r="I27" s="43" t="s">
        <v>286</v>
      </c>
      <c r="J27" s="57" t="s">
        <v>339</v>
      </c>
    </row>
    <row r="28" ht="20.25" customHeight="1" spans="1:10">
      <c r="A28" s="55"/>
      <c r="B28" s="55"/>
      <c r="C28" s="55" t="s">
        <v>281</v>
      </c>
      <c r="D28" s="56" t="s">
        <v>282</v>
      </c>
      <c r="E28" s="57" t="s">
        <v>342</v>
      </c>
      <c r="F28" s="43" t="s">
        <v>295</v>
      </c>
      <c r="G28" s="25" t="s">
        <v>343</v>
      </c>
      <c r="H28" s="43" t="s">
        <v>341</v>
      </c>
      <c r="I28" s="43" t="s">
        <v>286</v>
      </c>
      <c r="J28" s="57" t="s">
        <v>342</v>
      </c>
    </row>
    <row r="29" ht="38" customHeight="1" spans="1:10">
      <c r="A29" s="55"/>
      <c r="B29" s="55"/>
      <c r="C29" s="55" t="s">
        <v>298</v>
      </c>
      <c r="D29" s="56" t="s">
        <v>344</v>
      </c>
      <c r="E29" s="57" t="s">
        <v>345</v>
      </c>
      <c r="F29" s="43" t="s">
        <v>284</v>
      </c>
      <c r="G29" s="25" t="s">
        <v>346</v>
      </c>
      <c r="H29" s="43" t="s">
        <v>347</v>
      </c>
      <c r="I29" s="43" t="s">
        <v>303</v>
      </c>
      <c r="J29" s="57" t="s">
        <v>348</v>
      </c>
    </row>
    <row r="30" ht="20.25" customHeight="1" spans="1:10">
      <c r="A30" s="55"/>
      <c r="B30" s="55"/>
      <c r="C30" s="55" t="s">
        <v>298</v>
      </c>
      <c r="D30" s="56" t="s">
        <v>299</v>
      </c>
      <c r="E30" s="57" t="s">
        <v>349</v>
      </c>
      <c r="F30" s="43" t="s">
        <v>284</v>
      </c>
      <c r="G30" s="25" t="s">
        <v>350</v>
      </c>
      <c r="H30" s="43" t="s">
        <v>302</v>
      </c>
      <c r="I30" s="43" t="s">
        <v>303</v>
      </c>
      <c r="J30" s="57" t="s">
        <v>351</v>
      </c>
    </row>
    <row r="31" ht="20.25" customHeight="1" spans="1:10">
      <c r="A31" s="55"/>
      <c r="B31" s="55"/>
      <c r="C31" s="55" t="s">
        <v>305</v>
      </c>
      <c r="D31" s="56" t="s">
        <v>306</v>
      </c>
      <c r="E31" s="57" t="s">
        <v>352</v>
      </c>
      <c r="F31" s="43" t="s">
        <v>295</v>
      </c>
      <c r="G31" s="25" t="s">
        <v>353</v>
      </c>
      <c r="H31" s="43" t="s">
        <v>291</v>
      </c>
      <c r="I31" s="43" t="s">
        <v>286</v>
      </c>
      <c r="J31" s="57" t="s">
        <v>352</v>
      </c>
    </row>
    <row r="32" ht="64" customHeight="1" spans="1:10">
      <c r="A32" s="55" t="s">
        <v>255</v>
      </c>
      <c r="B32" s="55" t="s">
        <v>354</v>
      </c>
      <c r="C32" s="55"/>
      <c r="D32" s="55"/>
      <c r="E32" s="55"/>
      <c r="F32" s="55"/>
      <c r="G32" s="55"/>
      <c r="H32" s="55"/>
      <c r="I32" s="55"/>
      <c r="J32" s="55"/>
    </row>
    <row r="33" ht="20.25" customHeight="1" spans="1:10">
      <c r="A33" s="55"/>
      <c r="B33" s="55"/>
      <c r="C33" s="55" t="s">
        <v>281</v>
      </c>
      <c r="D33" s="56" t="s">
        <v>282</v>
      </c>
      <c r="E33" s="57" t="s">
        <v>339</v>
      </c>
      <c r="F33" s="43" t="s">
        <v>295</v>
      </c>
      <c r="G33" s="25" t="s">
        <v>340</v>
      </c>
      <c r="H33" s="43" t="s">
        <v>341</v>
      </c>
      <c r="I33" s="43" t="s">
        <v>286</v>
      </c>
      <c r="J33" s="57" t="s">
        <v>339</v>
      </c>
    </row>
    <row r="34" ht="20.25" customHeight="1" spans="1:10">
      <c r="A34" s="55"/>
      <c r="B34" s="55"/>
      <c r="C34" s="55" t="s">
        <v>281</v>
      </c>
      <c r="D34" s="56" t="s">
        <v>282</v>
      </c>
      <c r="E34" s="57" t="s">
        <v>342</v>
      </c>
      <c r="F34" s="43" t="s">
        <v>295</v>
      </c>
      <c r="G34" s="25" t="s">
        <v>343</v>
      </c>
      <c r="H34" s="43" t="s">
        <v>341</v>
      </c>
      <c r="I34" s="43" t="s">
        <v>286</v>
      </c>
      <c r="J34" s="57" t="s">
        <v>342</v>
      </c>
    </row>
    <row r="35" ht="20.25" customHeight="1" spans="1:10">
      <c r="A35" s="55"/>
      <c r="B35" s="55"/>
      <c r="C35" s="55" t="s">
        <v>281</v>
      </c>
      <c r="D35" s="56" t="s">
        <v>282</v>
      </c>
      <c r="E35" s="57" t="s">
        <v>355</v>
      </c>
      <c r="F35" s="43" t="s">
        <v>295</v>
      </c>
      <c r="G35" s="25" t="s">
        <v>356</v>
      </c>
      <c r="H35" s="43" t="s">
        <v>357</v>
      </c>
      <c r="I35" s="43" t="s">
        <v>286</v>
      </c>
      <c r="J35" s="57" t="s">
        <v>358</v>
      </c>
    </row>
    <row r="36" ht="20.25" customHeight="1" spans="1:10">
      <c r="A36" s="55"/>
      <c r="B36" s="55"/>
      <c r="C36" s="55" t="s">
        <v>281</v>
      </c>
      <c r="D36" s="56" t="s">
        <v>282</v>
      </c>
      <c r="E36" s="57" t="s">
        <v>359</v>
      </c>
      <c r="F36" s="43" t="s">
        <v>295</v>
      </c>
      <c r="G36" s="25" t="s">
        <v>360</v>
      </c>
      <c r="H36" s="43" t="s">
        <v>357</v>
      </c>
      <c r="I36" s="43" t="s">
        <v>286</v>
      </c>
      <c r="J36" s="57" t="s">
        <v>359</v>
      </c>
    </row>
    <row r="37" ht="20.25" customHeight="1" spans="1:10">
      <c r="A37" s="55"/>
      <c r="B37" s="55"/>
      <c r="C37" s="55" t="s">
        <v>281</v>
      </c>
      <c r="D37" s="56" t="s">
        <v>293</v>
      </c>
      <c r="E37" s="57" t="s">
        <v>345</v>
      </c>
      <c r="F37" s="43" t="s">
        <v>295</v>
      </c>
      <c r="G37" s="25" t="s">
        <v>324</v>
      </c>
      <c r="H37" s="43" t="s">
        <v>291</v>
      </c>
      <c r="I37" s="43" t="s">
        <v>286</v>
      </c>
      <c r="J37" s="57" t="s">
        <v>361</v>
      </c>
    </row>
    <row r="38" ht="20.25" customHeight="1" spans="1:10">
      <c r="A38" s="55"/>
      <c r="B38" s="55"/>
      <c r="C38" s="55" t="s">
        <v>298</v>
      </c>
      <c r="D38" s="56" t="s">
        <v>299</v>
      </c>
      <c r="E38" s="57" t="s">
        <v>362</v>
      </c>
      <c r="F38" s="43" t="s">
        <v>295</v>
      </c>
      <c r="G38" s="25" t="s">
        <v>321</v>
      </c>
      <c r="H38" s="43" t="s">
        <v>291</v>
      </c>
      <c r="I38" s="43" t="s">
        <v>286</v>
      </c>
      <c r="J38" s="57" t="s">
        <v>363</v>
      </c>
    </row>
    <row r="39" ht="20.25" customHeight="1" spans="1:10">
      <c r="A39" s="55"/>
      <c r="B39" s="55"/>
      <c r="C39" s="55" t="s">
        <v>305</v>
      </c>
      <c r="D39" s="56" t="s">
        <v>306</v>
      </c>
      <c r="E39" s="57" t="s">
        <v>352</v>
      </c>
      <c r="F39" s="43" t="s">
        <v>295</v>
      </c>
      <c r="G39" s="25" t="s">
        <v>353</v>
      </c>
      <c r="H39" s="43" t="s">
        <v>291</v>
      </c>
      <c r="I39" s="43" t="s">
        <v>286</v>
      </c>
      <c r="J39" s="57" t="s">
        <v>364</v>
      </c>
    </row>
    <row r="40" ht="92" customHeight="1" spans="1:10">
      <c r="A40" s="55" t="s">
        <v>247</v>
      </c>
      <c r="B40" s="55" t="s">
        <v>365</v>
      </c>
      <c r="C40" s="55"/>
      <c r="D40" s="55"/>
      <c r="E40" s="55"/>
      <c r="F40" s="55"/>
      <c r="G40" s="55"/>
      <c r="H40" s="55"/>
      <c r="I40" s="55"/>
      <c r="J40" s="55"/>
    </row>
    <row r="41" ht="20.25" customHeight="1" spans="1:10">
      <c r="A41" s="55"/>
      <c r="B41" s="55"/>
      <c r="C41" s="55" t="s">
        <v>281</v>
      </c>
      <c r="D41" s="56" t="s">
        <v>282</v>
      </c>
      <c r="E41" s="57" t="s">
        <v>366</v>
      </c>
      <c r="F41" s="43" t="s">
        <v>284</v>
      </c>
      <c r="G41" s="25" t="s">
        <v>367</v>
      </c>
      <c r="H41" s="43" t="s">
        <v>368</v>
      </c>
      <c r="I41" s="43" t="s">
        <v>286</v>
      </c>
      <c r="J41" s="57" t="s">
        <v>369</v>
      </c>
    </row>
    <row r="42" ht="20.25" customHeight="1" spans="1:10">
      <c r="A42" s="55"/>
      <c r="B42" s="55"/>
      <c r="C42" s="55" t="s">
        <v>281</v>
      </c>
      <c r="D42" s="56" t="s">
        <v>282</v>
      </c>
      <c r="E42" s="57" t="s">
        <v>370</v>
      </c>
      <c r="F42" s="43" t="s">
        <v>284</v>
      </c>
      <c r="G42" s="25" t="s">
        <v>371</v>
      </c>
      <c r="H42" s="43" t="s">
        <v>368</v>
      </c>
      <c r="I42" s="43" t="s">
        <v>286</v>
      </c>
      <c r="J42" s="57" t="s">
        <v>372</v>
      </c>
    </row>
    <row r="43" ht="27" customHeight="1" spans="1:10">
      <c r="A43" s="55"/>
      <c r="B43" s="55"/>
      <c r="C43" s="55" t="s">
        <v>281</v>
      </c>
      <c r="D43" s="56" t="s">
        <v>282</v>
      </c>
      <c r="E43" s="57" t="s">
        <v>373</v>
      </c>
      <c r="F43" s="43" t="s">
        <v>284</v>
      </c>
      <c r="G43" s="25" t="s">
        <v>367</v>
      </c>
      <c r="H43" s="43" t="s">
        <v>368</v>
      </c>
      <c r="I43" s="43" t="s">
        <v>286</v>
      </c>
      <c r="J43" s="57" t="s">
        <v>374</v>
      </c>
    </row>
    <row r="44" ht="20.25" customHeight="1" spans="1:10">
      <c r="A44" s="55"/>
      <c r="B44" s="55"/>
      <c r="C44" s="55" t="s">
        <v>298</v>
      </c>
      <c r="D44" s="56" t="s">
        <v>299</v>
      </c>
      <c r="E44" s="57" t="s">
        <v>375</v>
      </c>
      <c r="F44" s="43" t="s">
        <v>316</v>
      </c>
      <c r="G44" s="25" t="s">
        <v>44</v>
      </c>
      <c r="H44" s="43" t="s">
        <v>291</v>
      </c>
      <c r="I44" s="43" t="s">
        <v>286</v>
      </c>
      <c r="J44" s="57" t="s">
        <v>376</v>
      </c>
    </row>
    <row r="45" ht="32" customHeight="1" spans="1:10">
      <c r="A45" s="55"/>
      <c r="B45" s="55"/>
      <c r="C45" s="55" t="s">
        <v>298</v>
      </c>
      <c r="D45" s="56" t="s">
        <v>299</v>
      </c>
      <c r="E45" s="57" t="s">
        <v>377</v>
      </c>
      <c r="F45" s="43" t="s">
        <v>316</v>
      </c>
      <c r="G45" s="25" t="s">
        <v>48</v>
      </c>
      <c r="H45" s="43" t="s">
        <v>291</v>
      </c>
      <c r="I45" s="43" t="s">
        <v>286</v>
      </c>
      <c r="J45" s="57" t="s">
        <v>378</v>
      </c>
    </row>
    <row r="46" ht="31" customHeight="1" spans="1:10">
      <c r="A46" s="55"/>
      <c r="B46" s="55"/>
      <c r="C46" s="55" t="s">
        <v>298</v>
      </c>
      <c r="D46" s="56" t="s">
        <v>379</v>
      </c>
      <c r="E46" s="57" t="s">
        <v>380</v>
      </c>
      <c r="F46" s="43" t="s">
        <v>316</v>
      </c>
      <c r="G46" s="25" t="s">
        <v>45</v>
      </c>
      <c r="H46" s="43" t="s">
        <v>291</v>
      </c>
      <c r="I46" s="43" t="s">
        <v>286</v>
      </c>
      <c r="J46" s="57" t="s">
        <v>381</v>
      </c>
    </row>
    <row r="47" ht="20.25" customHeight="1" spans="1:10">
      <c r="A47" s="55"/>
      <c r="B47" s="55"/>
      <c r="C47" s="55" t="s">
        <v>298</v>
      </c>
      <c r="D47" s="56" t="s">
        <v>379</v>
      </c>
      <c r="E47" s="57" t="s">
        <v>382</v>
      </c>
      <c r="F47" s="43" t="s">
        <v>316</v>
      </c>
      <c r="G47" s="25" t="s">
        <v>383</v>
      </c>
      <c r="H47" s="43" t="s">
        <v>291</v>
      </c>
      <c r="I47" s="43" t="s">
        <v>286</v>
      </c>
      <c r="J47" s="57" t="s">
        <v>384</v>
      </c>
    </row>
    <row r="48" ht="34" customHeight="1" spans="1:10">
      <c r="A48" s="55"/>
      <c r="B48" s="55"/>
      <c r="C48" s="55" t="s">
        <v>305</v>
      </c>
      <c r="D48" s="56" t="s">
        <v>306</v>
      </c>
      <c r="E48" s="57" t="s">
        <v>385</v>
      </c>
      <c r="F48" s="43" t="s">
        <v>295</v>
      </c>
      <c r="G48" s="25" t="s">
        <v>321</v>
      </c>
      <c r="H48" s="43" t="s">
        <v>291</v>
      </c>
      <c r="I48" s="43" t="s">
        <v>286</v>
      </c>
      <c r="J48" s="57" t="s">
        <v>386</v>
      </c>
    </row>
    <row r="49" ht="47" customHeight="1" spans="1:10">
      <c r="A49" s="55" t="s">
        <v>262</v>
      </c>
      <c r="B49" s="55" t="s">
        <v>387</v>
      </c>
      <c r="C49" s="55"/>
      <c r="D49" s="55"/>
      <c r="E49" s="55"/>
      <c r="F49" s="55"/>
      <c r="G49" s="55"/>
      <c r="H49" s="55"/>
      <c r="I49" s="55"/>
      <c r="J49" s="55"/>
    </row>
    <row r="50" ht="20.25" customHeight="1" spans="1:10">
      <c r="A50" s="55"/>
      <c r="B50" s="55"/>
      <c r="C50" s="55" t="s">
        <v>281</v>
      </c>
      <c r="D50" s="56" t="s">
        <v>282</v>
      </c>
      <c r="E50" s="57" t="s">
        <v>388</v>
      </c>
      <c r="F50" s="43" t="s">
        <v>295</v>
      </c>
      <c r="G50" s="25" t="s">
        <v>45</v>
      </c>
      <c r="H50" s="43" t="s">
        <v>389</v>
      </c>
      <c r="I50" s="43" t="s">
        <v>286</v>
      </c>
      <c r="J50" s="57" t="s">
        <v>390</v>
      </c>
    </row>
    <row r="51" ht="28" customHeight="1" spans="1:10">
      <c r="A51" s="55"/>
      <c r="B51" s="55"/>
      <c r="C51" s="55" t="s">
        <v>281</v>
      </c>
      <c r="D51" s="56" t="s">
        <v>282</v>
      </c>
      <c r="E51" s="57" t="s">
        <v>391</v>
      </c>
      <c r="F51" s="43" t="s">
        <v>295</v>
      </c>
      <c r="G51" s="25" t="s">
        <v>392</v>
      </c>
      <c r="H51" s="43" t="s">
        <v>291</v>
      </c>
      <c r="I51" s="43" t="s">
        <v>286</v>
      </c>
      <c r="J51" s="57" t="s">
        <v>393</v>
      </c>
    </row>
    <row r="52" ht="28" customHeight="1" spans="1:10">
      <c r="A52" s="55"/>
      <c r="B52" s="55"/>
      <c r="C52" s="55" t="s">
        <v>281</v>
      </c>
      <c r="D52" s="56" t="s">
        <v>288</v>
      </c>
      <c r="E52" s="57" t="s">
        <v>394</v>
      </c>
      <c r="F52" s="43" t="s">
        <v>295</v>
      </c>
      <c r="G52" s="25" t="s">
        <v>324</v>
      </c>
      <c r="H52" s="43" t="s">
        <v>291</v>
      </c>
      <c r="I52" s="43" t="s">
        <v>286</v>
      </c>
      <c r="J52" s="57" t="s">
        <v>395</v>
      </c>
    </row>
    <row r="53" ht="20.25" customHeight="1" spans="1:10">
      <c r="A53" s="55"/>
      <c r="B53" s="55"/>
      <c r="C53" s="55" t="s">
        <v>281</v>
      </c>
      <c r="D53" s="56" t="s">
        <v>288</v>
      </c>
      <c r="E53" s="57" t="s">
        <v>396</v>
      </c>
      <c r="F53" s="43" t="s">
        <v>295</v>
      </c>
      <c r="G53" s="25" t="s">
        <v>324</v>
      </c>
      <c r="H53" s="43" t="s">
        <v>291</v>
      </c>
      <c r="I53" s="43" t="s">
        <v>286</v>
      </c>
      <c r="J53" s="57" t="s">
        <v>397</v>
      </c>
    </row>
    <row r="54" ht="20.25" customHeight="1" spans="1:10">
      <c r="A54" s="55"/>
      <c r="B54" s="55"/>
      <c r="C54" s="55" t="s">
        <v>281</v>
      </c>
      <c r="D54" s="56" t="s">
        <v>288</v>
      </c>
      <c r="E54" s="57" t="s">
        <v>398</v>
      </c>
      <c r="F54" s="43" t="s">
        <v>284</v>
      </c>
      <c r="G54" s="25" t="s">
        <v>353</v>
      </c>
      <c r="H54" s="43" t="s">
        <v>291</v>
      </c>
      <c r="I54" s="43" t="s">
        <v>286</v>
      </c>
      <c r="J54" s="57" t="s">
        <v>399</v>
      </c>
    </row>
    <row r="55" ht="20.25" customHeight="1" spans="1:10">
      <c r="A55" s="55"/>
      <c r="B55" s="55"/>
      <c r="C55" s="55" t="s">
        <v>281</v>
      </c>
      <c r="D55" s="56" t="s">
        <v>293</v>
      </c>
      <c r="E55" s="57" t="s">
        <v>400</v>
      </c>
      <c r="F55" s="43" t="s">
        <v>295</v>
      </c>
      <c r="G55" s="25" t="s">
        <v>324</v>
      </c>
      <c r="H55" s="43" t="s">
        <v>291</v>
      </c>
      <c r="I55" s="43" t="s">
        <v>286</v>
      </c>
      <c r="J55" s="57" t="s">
        <v>401</v>
      </c>
    </row>
    <row r="56" ht="30" customHeight="1" spans="1:10">
      <c r="A56" s="55"/>
      <c r="B56" s="55"/>
      <c r="C56" s="55" t="s">
        <v>298</v>
      </c>
      <c r="D56" s="56" t="s">
        <v>299</v>
      </c>
      <c r="E56" s="57" t="s">
        <v>402</v>
      </c>
      <c r="F56" s="43" t="s">
        <v>295</v>
      </c>
      <c r="G56" s="25" t="s">
        <v>403</v>
      </c>
      <c r="H56" s="43" t="s">
        <v>291</v>
      </c>
      <c r="I56" s="43" t="s">
        <v>286</v>
      </c>
      <c r="J56" s="57" t="s">
        <v>404</v>
      </c>
    </row>
    <row r="57" ht="20.25" customHeight="1" spans="1:10">
      <c r="A57" s="55"/>
      <c r="B57" s="55"/>
      <c r="C57" s="55" t="s">
        <v>305</v>
      </c>
      <c r="D57" s="56" t="s">
        <v>306</v>
      </c>
      <c r="E57" s="57" t="s">
        <v>398</v>
      </c>
      <c r="F57" s="43" t="s">
        <v>284</v>
      </c>
      <c r="G57" s="25" t="s">
        <v>353</v>
      </c>
      <c r="H57" s="43" t="s">
        <v>291</v>
      </c>
      <c r="I57" s="43" t="s">
        <v>286</v>
      </c>
      <c r="J57" s="57" t="s">
        <v>399</v>
      </c>
    </row>
    <row r="58" ht="52" customHeight="1" spans="1:10">
      <c r="A58" s="55" t="s">
        <v>251</v>
      </c>
      <c r="B58" s="55" t="s">
        <v>405</v>
      </c>
      <c r="C58" s="55"/>
      <c r="D58" s="55"/>
      <c r="E58" s="55"/>
      <c r="F58" s="55"/>
      <c r="G58" s="55"/>
      <c r="H58" s="55"/>
      <c r="I58" s="55"/>
      <c r="J58" s="55"/>
    </row>
    <row r="59" ht="20.25" customHeight="1" spans="1:10">
      <c r="A59" s="55"/>
      <c r="B59" s="55"/>
      <c r="C59" s="55" t="s">
        <v>281</v>
      </c>
      <c r="D59" s="56" t="s">
        <v>282</v>
      </c>
      <c r="E59" s="57" t="s">
        <v>406</v>
      </c>
      <c r="F59" s="43" t="s">
        <v>295</v>
      </c>
      <c r="G59" s="25" t="s">
        <v>407</v>
      </c>
      <c r="H59" s="43" t="s">
        <v>357</v>
      </c>
      <c r="I59" s="43" t="s">
        <v>286</v>
      </c>
      <c r="J59" s="57" t="s">
        <v>408</v>
      </c>
    </row>
    <row r="60" ht="20.25" customHeight="1" spans="1:10">
      <c r="A60" s="55"/>
      <c r="B60" s="55"/>
      <c r="C60" s="55" t="s">
        <v>281</v>
      </c>
      <c r="D60" s="56" t="s">
        <v>282</v>
      </c>
      <c r="E60" s="57" t="s">
        <v>409</v>
      </c>
      <c r="F60" s="43" t="s">
        <v>295</v>
      </c>
      <c r="G60" s="25" t="s">
        <v>410</v>
      </c>
      <c r="H60" s="43" t="s">
        <v>291</v>
      </c>
      <c r="I60" s="43" t="s">
        <v>286</v>
      </c>
      <c r="J60" s="57" t="s">
        <v>411</v>
      </c>
    </row>
    <row r="61" ht="20.25" customHeight="1" spans="1:10">
      <c r="A61" s="55"/>
      <c r="B61" s="55"/>
      <c r="C61" s="55" t="s">
        <v>281</v>
      </c>
      <c r="D61" s="56" t="s">
        <v>288</v>
      </c>
      <c r="E61" s="57" t="s">
        <v>412</v>
      </c>
      <c r="F61" s="43" t="s">
        <v>295</v>
      </c>
      <c r="G61" s="25" t="s">
        <v>353</v>
      </c>
      <c r="H61" s="43" t="s">
        <v>291</v>
      </c>
      <c r="I61" s="43" t="s">
        <v>286</v>
      </c>
      <c r="J61" s="57" t="s">
        <v>413</v>
      </c>
    </row>
    <row r="62" ht="20.25" customHeight="1" spans="1:10">
      <c r="A62" s="55"/>
      <c r="B62" s="55"/>
      <c r="C62" s="55" t="s">
        <v>298</v>
      </c>
      <c r="D62" s="56" t="s">
        <v>344</v>
      </c>
      <c r="E62" s="57" t="s">
        <v>345</v>
      </c>
      <c r="F62" s="43" t="s">
        <v>295</v>
      </c>
      <c r="G62" s="25" t="s">
        <v>321</v>
      </c>
      <c r="H62" s="43" t="s">
        <v>291</v>
      </c>
      <c r="I62" s="43" t="s">
        <v>286</v>
      </c>
      <c r="J62" s="57" t="s">
        <v>348</v>
      </c>
    </row>
    <row r="63" ht="20.25" customHeight="1" spans="1:10">
      <c r="A63" s="55"/>
      <c r="B63" s="55"/>
      <c r="C63" s="55" t="s">
        <v>298</v>
      </c>
      <c r="D63" s="56" t="s">
        <v>344</v>
      </c>
      <c r="E63" s="57" t="s">
        <v>362</v>
      </c>
      <c r="F63" s="43" t="s">
        <v>295</v>
      </c>
      <c r="G63" s="25" t="s">
        <v>321</v>
      </c>
      <c r="H63" s="43" t="s">
        <v>291</v>
      </c>
      <c r="I63" s="43" t="s">
        <v>286</v>
      </c>
      <c r="J63" s="57" t="s">
        <v>414</v>
      </c>
    </row>
    <row r="64" ht="20.25" customHeight="1" spans="1:10">
      <c r="A64" s="55"/>
      <c r="B64" s="55"/>
      <c r="C64" s="55" t="s">
        <v>305</v>
      </c>
      <c r="D64" s="56" t="s">
        <v>306</v>
      </c>
      <c r="E64" s="57" t="s">
        <v>352</v>
      </c>
      <c r="F64" s="43" t="s">
        <v>295</v>
      </c>
      <c r="G64" s="25" t="s">
        <v>353</v>
      </c>
      <c r="H64" s="43" t="s">
        <v>291</v>
      </c>
      <c r="I64" s="43" t="s">
        <v>286</v>
      </c>
      <c r="J64" s="57" t="s">
        <v>415</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9" sqref="A9:F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6" t="s">
        <v>416</v>
      </c>
    </row>
    <row r="2" ht="37.5" customHeight="1" spans="1:6">
      <c r="A2" s="3" t="s">
        <v>417</v>
      </c>
      <c r="B2" s="3"/>
      <c r="C2" s="3"/>
      <c r="D2" s="3"/>
      <c r="E2" s="3"/>
      <c r="F2" s="3"/>
    </row>
    <row r="3" ht="30" customHeight="1" spans="1:6">
      <c r="A3" s="47" t="s">
        <v>2</v>
      </c>
      <c r="B3" s="47"/>
      <c r="C3" s="47"/>
      <c r="D3" s="48"/>
      <c r="E3" s="48"/>
      <c r="F3" s="6" t="s">
        <v>27</v>
      </c>
    </row>
    <row r="4" ht="30" customHeight="1" spans="1:6">
      <c r="A4" s="13" t="s">
        <v>418</v>
      </c>
      <c r="B4" s="13" t="s">
        <v>56</v>
      </c>
      <c r="C4" s="13" t="s">
        <v>57</v>
      </c>
      <c r="D4" s="49" t="s">
        <v>419</v>
      </c>
      <c r="E4" s="49"/>
      <c r="F4" s="49"/>
    </row>
    <row r="5" ht="30" customHeight="1" spans="1:6">
      <c r="A5" s="13" t="s">
        <v>56</v>
      </c>
      <c r="B5" s="13" t="s">
        <v>56</v>
      </c>
      <c r="C5" s="13" t="s">
        <v>57</v>
      </c>
      <c r="D5" s="49" t="s">
        <v>32</v>
      </c>
      <c r="E5" s="49" t="s">
        <v>59</v>
      </c>
      <c r="F5" s="49" t="s">
        <v>60</v>
      </c>
    </row>
    <row r="6" ht="30" customHeight="1" spans="1:6">
      <c r="A6" s="14" t="s">
        <v>43</v>
      </c>
      <c r="B6" s="14"/>
      <c r="C6" s="14" t="s">
        <v>44</v>
      </c>
      <c r="D6" s="14" t="s">
        <v>46</v>
      </c>
      <c r="E6" s="14" t="s">
        <v>47</v>
      </c>
      <c r="F6" s="14" t="s">
        <v>48</v>
      </c>
    </row>
    <row r="7" ht="30" customHeight="1" spans="1:6">
      <c r="A7" s="16"/>
      <c r="B7" s="16"/>
      <c r="C7" s="16"/>
      <c r="D7" s="17"/>
      <c r="E7" s="17"/>
      <c r="F7" s="17"/>
    </row>
    <row r="8" ht="30" customHeight="1" spans="1:6">
      <c r="A8" s="50" t="s">
        <v>115</v>
      </c>
      <c r="B8" s="50"/>
      <c r="C8" s="50"/>
      <c r="D8" s="51"/>
      <c r="E8" s="51"/>
      <c r="F8" s="51"/>
    </row>
    <row r="9" ht="25" customHeight="1" spans="1:6">
      <c r="A9" s="52" t="s">
        <v>420</v>
      </c>
      <c r="B9" s="52"/>
      <c r="C9" s="52"/>
      <c r="D9" s="52"/>
      <c r="E9" s="52"/>
      <c r="F9" s="52"/>
    </row>
  </sheetData>
  <mergeCells count="8">
    <mergeCell ref="A2:F2"/>
    <mergeCell ref="A3:C3"/>
    <mergeCell ref="D4:F4"/>
    <mergeCell ref="A8:C8"/>
    <mergeCell ref="A9:F9"/>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4"/>
  <sheetViews>
    <sheetView showZeros="0" workbookViewId="0">
      <pane ySplit="1" topLeftCell="A2" activePane="bottomLeft" state="frozen"/>
      <selection/>
      <selection pane="bottomLeft" activeCell="A2" sqref="$A2:$XFD2"/>
    </sheetView>
  </sheetViews>
  <sheetFormatPr defaultColWidth="8.85" defaultRowHeight="15" customHeight="1"/>
  <cols>
    <col min="1" max="1" width="26.5" customWidth="1"/>
    <col min="2" max="2" width="24.125" customWidth="1"/>
    <col min="3" max="3" width="24.625" customWidth="1"/>
    <col min="4" max="4" width="6" customWidth="1"/>
    <col min="5" max="5" width="6.375" customWidth="1"/>
    <col min="6" max="6" width="7.5" customWidth="1"/>
    <col min="7" max="7" width="8" customWidth="1"/>
    <col min="8" max="8" width="8.75" customWidth="1"/>
    <col min="9" max="9" width="6.875" customWidth="1"/>
    <col min="10" max="11" width="7.625" customWidth="1"/>
    <col min="12" max="12" width="6.5" customWidth="1"/>
    <col min="13" max="15" width="7.625" customWidth="1"/>
    <col min="16" max="16" width="8.625" customWidth="1"/>
    <col min="17" max="17" width="8.375" customWidth="1"/>
  </cols>
  <sheetData>
    <row r="1" customHeight="1" spans="1:17">
      <c r="A1" s="41"/>
      <c r="B1" s="41"/>
      <c r="C1" s="41"/>
      <c r="D1" s="41"/>
      <c r="E1" s="41"/>
      <c r="F1" s="41"/>
      <c r="G1" s="41"/>
      <c r="H1" s="41"/>
      <c r="I1" s="41"/>
      <c r="J1" s="41"/>
      <c r="K1" s="41"/>
      <c r="L1" s="41"/>
      <c r="M1" s="41"/>
      <c r="N1" s="41"/>
      <c r="O1" s="41"/>
      <c r="P1" s="41"/>
      <c r="Q1" s="21" t="s">
        <v>421</v>
      </c>
    </row>
    <row r="2" ht="35" customHeight="1" spans="1:17">
      <c r="A2" s="35" t="s">
        <v>422</v>
      </c>
      <c r="B2" s="35"/>
      <c r="C2" s="35"/>
      <c r="D2" s="35"/>
      <c r="E2" s="35"/>
      <c r="F2" s="35"/>
      <c r="G2" s="35"/>
      <c r="H2" s="35"/>
      <c r="I2" s="35"/>
      <c r="J2" s="35"/>
      <c r="K2" s="35"/>
      <c r="L2" s="35"/>
      <c r="M2" s="35"/>
      <c r="N2" s="44"/>
      <c r="O2" s="44"/>
      <c r="P2" s="44"/>
      <c r="Q2" s="44"/>
    </row>
    <row r="3" ht="20.25" customHeight="1" spans="1:17">
      <c r="A3" s="20" t="s">
        <v>2</v>
      </c>
      <c r="B3" s="20"/>
      <c r="C3" s="20"/>
      <c r="D3" s="20"/>
      <c r="E3" s="20"/>
      <c r="F3" s="20"/>
      <c r="G3" s="20"/>
      <c r="H3" s="20"/>
      <c r="I3" s="20"/>
      <c r="J3" s="20"/>
      <c r="K3" s="20"/>
      <c r="L3" s="20"/>
      <c r="M3" s="20"/>
      <c r="N3" s="20"/>
      <c r="O3" s="20"/>
      <c r="P3" s="33" t="s">
        <v>27</v>
      </c>
      <c r="Q3" s="34"/>
    </row>
    <row r="4" ht="20.25" customHeight="1" spans="1:17">
      <c r="A4" s="23" t="s">
        <v>423</v>
      </c>
      <c r="B4" s="23" t="s">
        <v>424</v>
      </c>
      <c r="C4" s="23" t="s">
        <v>425</v>
      </c>
      <c r="D4" s="23" t="s">
        <v>426</v>
      </c>
      <c r="E4" s="23" t="s">
        <v>427</v>
      </c>
      <c r="F4" s="23" t="s">
        <v>428</v>
      </c>
      <c r="G4" s="23" t="s">
        <v>151</v>
      </c>
      <c r="H4" s="23"/>
      <c r="I4" s="23"/>
      <c r="J4" s="23"/>
      <c r="K4" s="23"/>
      <c r="L4" s="23"/>
      <c r="M4" s="23"/>
      <c r="N4" s="23"/>
      <c r="O4" s="23"/>
      <c r="P4" s="23"/>
      <c r="Q4" s="23"/>
    </row>
    <row r="5" ht="20.25" customHeight="1" spans="1:17">
      <c r="A5" s="23" t="s">
        <v>429</v>
      </c>
      <c r="B5" s="23" t="s">
        <v>424</v>
      </c>
      <c r="C5" s="23" t="s">
        <v>425</v>
      </c>
      <c r="D5" s="23" t="s">
        <v>426</v>
      </c>
      <c r="E5" s="23" t="s">
        <v>427</v>
      </c>
      <c r="F5" s="23" t="s">
        <v>428</v>
      </c>
      <c r="G5" s="23" t="s">
        <v>30</v>
      </c>
      <c r="H5" s="23" t="s">
        <v>33</v>
      </c>
      <c r="I5" s="23" t="s">
        <v>430</v>
      </c>
      <c r="J5" s="23" t="s">
        <v>431</v>
      </c>
      <c r="K5" s="23" t="s">
        <v>36</v>
      </c>
      <c r="L5" s="23" t="s">
        <v>37</v>
      </c>
      <c r="M5" s="23" t="s">
        <v>37</v>
      </c>
      <c r="N5" s="23"/>
      <c r="O5" s="23"/>
      <c r="P5" s="23"/>
      <c r="Q5" s="23"/>
    </row>
    <row r="6" ht="42" customHeight="1" spans="1:17">
      <c r="A6" s="23"/>
      <c r="B6" s="23"/>
      <c r="C6" s="23"/>
      <c r="D6" s="23"/>
      <c r="E6" s="23"/>
      <c r="F6" s="23"/>
      <c r="G6" s="23"/>
      <c r="H6" s="23" t="s">
        <v>32</v>
      </c>
      <c r="I6" s="23"/>
      <c r="J6" s="23"/>
      <c r="K6" s="23"/>
      <c r="L6" s="23" t="s">
        <v>32</v>
      </c>
      <c r="M6" s="23" t="s">
        <v>38</v>
      </c>
      <c r="N6" s="23" t="s">
        <v>39</v>
      </c>
      <c r="O6" s="45" t="s">
        <v>40</v>
      </c>
      <c r="P6" s="45" t="s">
        <v>41</v>
      </c>
      <c r="Q6" s="45" t="s">
        <v>42</v>
      </c>
    </row>
    <row r="7" ht="20.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0.25" customHeight="1" spans="1:17">
      <c r="A8" s="42" t="s">
        <v>253</v>
      </c>
      <c r="B8" s="24"/>
      <c r="C8" s="24"/>
      <c r="D8" s="38"/>
      <c r="E8" s="38"/>
      <c r="F8" s="38"/>
      <c r="G8" s="38">
        <v>5.31</v>
      </c>
      <c r="H8" s="38">
        <v>5.31</v>
      </c>
      <c r="I8" s="38"/>
      <c r="J8" s="39"/>
      <c r="K8" s="39"/>
      <c r="L8" s="38"/>
      <c r="M8" s="38"/>
      <c r="N8" s="38"/>
      <c r="O8" s="38"/>
      <c r="P8" s="38"/>
      <c r="Q8" s="38"/>
    </row>
    <row r="9" ht="20.25" customHeight="1" spans="1:17">
      <c r="A9" s="24"/>
      <c r="B9" s="24" t="s">
        <v>432</v>
      </c>
      <c r="C9" s="24" t="str">
        <f t="shared" ref="C9:C17" si="0">"C1804010299"&amp;"  "&amp;"其他财产保险服务"</f>
        <v>C1804010299  其他财产保险服务</v>
      </c>
      <c r="D9" s="43" t="s">
        <v>433</v>
      </c>
      <c r="E9" s="25">
        <v>1</v>
      </c>
      <c r="F9" s="38"/>
      <c r="G9" s="38">
        <v>4.95</v>
      </c>
      <c r="H9" s="39">
        <v>4.95</v>
      </c>
      <c r="I9" s="39"/>
      <c r="J9" s="39"/>
      <c r="K9" s="39"/>
      <c r="L9" s="38"/>
      <c r="M9" s="38"/>
      <c r="N9" s="38"/>
      <c r="O9" s="38"/>
      <c r="P9" s="38"/>
      <c r="Q9" s="38"/>
    </row>
    <row r="10" ht="20.25" customHeight="1" spans="1:17">
      <c r="A10" s="24"/>
      <c r="B10" s="24" t="s">
        <v>434</v>
      </c>
      <c r="C10" s="24" t="str">
        <f t="shared" si="0"/>
        <v>C1804010299  其他财产保险服务</v>
      </c>
      <c r="D10" s="43" t="s">
        <v>433</v>
      </c>
      <c r="E10" s="25">
        <v>1</v>
      </c>
      <c r="F10" s="38"/>
      <c r="G10" s="38">
        <v>0.36</v>
      </c>
      <c r="H10" s="39">
        <v>0.36</v>
      </c>
      <c r="I10" s="39"/>
      <c r="J10" s="39"/>
      <c r="K10" s="39"/>
      <c r="L10" s="38"/>
      <c r="M10" s="38"/>
      <c r="N10" s="38"/>
      <c r="O10" s="38"/>
      <c r="P10" s="38"/>
      <c r="Q10" s="38"/>
    </row>
    <row r="11" ht="20.25" customHeight="1" spans="1:17">
      <c r="A11" s="42" t="s">
        <v>184</v>
      </c>
      <c r="B11" s="24"/>
      <c r="C11" s="24"/>
      <c r="D11" s="24"/>
      <c r="E11" s="24"/>
      <c r="F11" s="38">
        <v>1.8</v>
      </c>
      <c r="G11" s="38">
        <v>2.15</v>
      </c>
      <c r="H11" s="38">
        <v>2.15</v>
      </c>
      <c r="I11" s="38"/>
      <c r="J11" s="39"/>
      <c r="K11" s="39"/>
      <c r="L11" s="38"/>
      <c r="M11" s="38"/>
      <c r="N11" s="38"/>
      <c r="O11" s="38"/>
      <c r="P11" s="38"/>
      <c r="Q11" s="38"/>
    </row>
    <row r="12" ht="20.25" customHeight="1" spans="1:17">
      <c r="A12" s="24"/>
      <c r="B12" s="24" t="s">
        <v>435</v>
      </c>
      <c r="C12" s="24" t="str">
        <f t="shared" ref="C12:C19" si="1">"C1804010201"&amp;"  "&amp;"机动车保险服务"</f>
        <v>C1804010201  机动车保险服务</v>
      </c>
      <c r="D12" s="43" t="s">
        <v>436</v>
      </c>
      <c r="E12" s="25">
        <v>1</v>
      </c>
      <c r="F12" s="38"/>
      <c r="G12" s="38">
        <v>0.55</v>
      </c>
      <c r="H12" s="39">
        <v>0.55</v>
      </c>
      <c r="I12" s="39"/>
      <c r="J12" s="39"/>
      <c r="K12" s="39"/>
      <c r="L12" s="38"/>
      <c r="M12" s="38"/>
      <c r="N12" s="38"/>
      <c r="O12" s="38"/>
      <c r="P12" s="38"/>
      <c r="Q12" s="38"/>
    </row>
    <row r="13" ht="20.25" customHeight="1" spans="1:17">
      <c r="A13" s="24"/>
      <c r="B13" s="24" t="s">
        <v>437</v>
      </c>
      <c r="C13" s="24" t="str">
        <f t="shared" ref="C13:C20" si="2">"A07070101"&amp;"  "&amp;"汽油"</f>
        <v>A07070101  汽油</v>
      </c>
      <c r="D13" s="43" t="s">
        <v>438</v>
      </c>
      <c r="E13" s="25">
        <v>5</v>
      </c>
      <c r="F13" s="38"/>
      <c r="G13" s="38">
        <v>1</v>
      </c>
      <c r="H13" s="39">
        <v>1</v>
      </c>
      <c r="I13" s="39"/>
      <c r="J13" s="39"/>
      <c r="K13" s="39"/>
      <c r="L13" s="38"/>
      <c r="M13" s="38"/>
      <c r="N13" s="38"/>
      <c r="O13" s="38"/>
      <c r="P13" s="38"/>
      <c r="Q13" s="38"/>
    </row>
    <row r="14" ht="20.25" customHeight="1" spans="1:17">
      <c r="A14" s="24"/>
      <c r="B14" s="24" t="s">
        <v>439</v>
      </c>
      <c r="C14" s="24" t="str">
        <f t="shared" ref="C14:C21" si="3">"C23120301"&amp;"  "&amp;"车辆维修和保养服务"</f>
        <v>C23120301  车辆维修和保养服务</v>
      </c>
      <c r="D14" s="43" t="s">
        <v>440</v>
      </c>
      <c r="E14" s="25">
        <v>3</v>
      </c>
      <c r="F14" s="38">
        <v>1.8</v>
      </c>
      <c r="G14" s="38">
        <v>0.6</v>
      </c>
      <c r="H14" s="39">
        <v>0.6</v>
      </c>
      <c r="I14" s="39"/>
      <c r="J14" s="39"/>
      <c r="K14" s="39"/>
      <c r="L14" s="38"/>
      <c r="M14" s="38"/>
      <c r="N14" s="38"/>
      <c r="O14" s="38"/>
      <c r="P14" s="38"/>
      <c r="Q14" s="38"/>
    </row>
    <row r="15" ht="20.25" customHeight="1" spans="1:17">
      <c r="A15" s="42" t="s">
        <v>251</v>
      </c>
      <c r="B15" s="24"/>
      <c r="C15" s="24"/>
      <c r="D15" s="24"/>
      <c r="E15" s="24"/>
      <c r="F15" s="38"/>
      <c r="G15" s="38">
        <v>14.872</v>
      </c>
      <c r="H15" s="38">
        <v>14.872</v>
      </c>
      <c r="I15" s="38"/>
      <c r="J15" s="39"/>
      <c r="K15" s="39"/>
      <c r="L15" s="38"/>
      <c r="M15" s="38"/>
      <c r="N15" s="38"/>
      <c r="O15" s="38"/>
      <c r="P15" s="38"/>
      <c r="Q15" s="38"/>
    </row>
    <row r="16" ht="20.25" customHeight="1" spans="1:17">
      <c r="A16" s="24"/>
      <c r="B16" s="24" t="s">
        <v>441</v>
      </c>
      <c r="C16" s="24" t="str">
        <f t="shared" si="0"/>
        <v>C1804010299  其他财产保险服务</v>
      </c>
      <c r="D16" s="43" t="s">
        <v>433</v>
      </c>
      <c r="E16" s="25">
        <v>1</v>
      </c>
      <c r="F16" s="38"/>
      <c r="G16" s="38">
        <v>12.5125</v>
      </c>
      <c r="H16" s="39">
        <v>12.5125</v>
      </c>
      <c r="I16" s="39"/>
      <c r="J16" s="39"/>
      <c r="K16" s="39"/>
      <c r="L16" s="38"/>
      <c r="M16" s="38"/>
      <c r="N16" s="38"/>
      <c r="O16" s="38"/>
      <c r="P16" s="38"/>
      <c r="Q16" s="38"/>
    </row>
    <row r="17" ht="20.25" customHeight="1" spans="1:17">
      <c r="A17" s="24"/>
      <c r="B17" s="24" t="s">
        <v>442</v>
      </c>
      <c r="C17" s="24" t="str">
        <f t="shared" si="0"/>
        <v>C1804010299  其他财产保险服务</v>
      </c>
      <c r="D17" s="43" t="s">
        <v>433</v>
      </c>
      <c r="E17" s="25">
        <v>1</v>
      </c>
      <c r="F17" s="38"/>
      <c r="G17" s="38">
        <v>2.3595</v>
      </c>
      <c r="H17" s="39">
        <v>2.3595</v>
      </c>
      <c r="I17" s="39"/>
      <c r="J17" s="39"/>
      <c r="K17" s="39"/>
      <c r="L17" s="38"/>
      <c r="M17" s="38"/>
      <c r="N17" s="38"/>
      <c r="O17" s="38"/>
      <c r="P17" s="38"/>
      <c r="Q17" s="38"/>
    </row>
    <row r="18" ht="20.25" customHeight="1" spans="1:17">
      <c r="A18" s="42" t="s">
        <v>225</v>
      </c>
      <c r="B18" s="24"/>
      <c r="C18" s="24"/>
      <c r="D18" s="24"/>
      <c r="E18" s="24"/>
      <c r="F18" s="38">
        <v>0.6</v>
      </c>
      <c r="G18" s="38">
        <v>1.37</v>
      </c>
      <c r="H18" s="38">
        <v>1.37</v>
      </c>
      <c r="I18" s="38"/>
      <c r="J18" s="39"/>
      <c r="K18" s="39"/>
      <c r="L18" s="38"/>
      <c r="M18" s="38"/>
      <c r="N18" s="38"/>
      <c r="O18" s="38"/>
      <c r="P18" s="38"/>
      <c r="Q18" s="38"/>
    </row>
    <row r="19" ht="20.25" customHeight="1" spans="1:17">
      <c r="A19" s="24"/>
      <c r="B19" s="24" t="s">
        <v>443</v>
      </c>
      <c r="C19" s="24" t="str">
        <f t="shared" si="1"/>
        <v>C1804010201  机动车保险服务</v>
      </c>
      <c r="D19" s="43" t="s">
        <v>433</v>
      </c>
      <c r="E19" s="25">
        <v>1</v>
      </c>
      <c r="F19" s="38"/>
      <c r="G19" s="38">
        <v>0.27</v>
      </c>
      <c r="H19" s="39">
        <v>0.27</v>
      </c>
      <c r="I19" s="39"/>
      <c r="J19" s="39"/>
      <c r="K19" s="39"/>
      <c r="L19" s="38"/>
      <c r="M19" s="38"/>
      <c r="N19" s="38"/>
      <c r="O19" s="38"/>
      <c r="P19" s="38"/>
      <c r="Q19" s="38"/>
    </row>
    <row r="20" ht="20.25" customHeight="1" spans="1:17">
      <c r="A20" s="24"/>
      <c r="B20" s="24" t="s">
        <v>444</v>
      </c>
      <c r="C20" s="24" t="str">
        <f t="shared" si="2"/>
        <v>A07070101  汽油</v>
      </c>
      <c r="D20" s="43" t="s">
        <v>438</v>
      </c>
      <c r="E20" s="25">
        <v>5</v>
      </c>
      <c r="F20" s="38"/>
      <c r="G20" s="38">
        <v>0.5</v>
      </c>
      <c r="H20" s="39">
        <v>0.5</v>
      </c>
      <c r="I20" s="39"/>
      <c r="J20" s="39"/>
      <c r="K20" s="39"/>
      <c r="L20" s="38"/>
      <c r="M20" s="38"/>
      <c r="N20" s="38"/>
      <c r="O20" s="38"/>
      <c r="P20" s="38"/>
      <c r="Q20" s="38"/>
    </row>
    <row r="21" ht="20.25" customHeight="1" spans="1:17">
      <c r="A21" s="24"/>
      <c r="B21" s="24" t="s">
        <v>445</v>
      </c>
      <c r="C21" s="24" t="str">
        <f t="shared" si="3"/>
        <v>C23120301  车辆维修和保养服务</v>
      </c>
      <c r="D21" s="43" t="s">
        <v>440</v>
      </c>
      <c r="E21" s="25">
        <v>3</v>
      </c>
      <c r="F21" s="38">
        <v>0.6</v>
      </c>
      <c r="G21" s="38">
        <v>0.6</v>
      </c>
      <c r="H21" s="39">
        <v>0.6</v>
      </c>
      <c r="I21" s="39"/>
      <c r="J21" s="39"/>
      <c r="K21" s="39"/>
      <c r="L21" s="38"/>
      <c r="M21" s="38"/>
      <c r="N21" s="38"/>
      <c r="O21" s="38"/>
      <c r="P21" s="38"/>
      <c r="Q21" s="38"/>
    </row>
    <row r="22" ht="20.25" customHeight="1" spans="1:17">
      <c r="A22" s="42" t="s">
        <v>195</v>
      </c>
      <c r="B22" s="24"/>
      <c r="C22" s="24"/>
      <c r="D22" s="24"/>
      <c r="E22" s="24"/>
      <c r="F22" s="38">
        <v>0.5</v>
      </c>
      <c r="G22" s="38">
        <v>0.5</v>
      </c>
      <c r="H22" s="38">
        <v>0.5</v>
      </c>
      <c r="I22" s="38"/>
      <c r="J22" s="39"/>
      <c r="K22" s="39"/>
      <c r="L22" s="38"/>
      <c r="M22" s="38"/>
      <c r="N22" s="38"/>
      <c r="O22" s="38"/>
      <c r="P22" s="38"/>
      <c r="Q22" s="38"/>
    </row>
    <row r="23" ht="20.25" customHeight="1" spans="1:17">
      <c r="A23" s="24"/>
      <c r="B23" s="24" t="s">
        <v>446</v>
      </c>
      <c r="C23" s="24" t="str">
        <f>"C22010200"&amp;"  "&amp;"一般会议服务"</f>
        <v>C22010200  一般会议服务</v>
      </c>
      <c r="D23" s="43" t="s">
        <v>440</v>
      </c>
      <c r="E23" s="25">
        <v>5</v>
      </c>
      <c r="F23" s="38">
        <v>0.5</v>
      </c>
      <c r="G23" s="38">
        <v>0.5</v>
      </c>
      <c r="H23" s="39">
        <v>0.5</v>
      </c>
      <c r="I23" s="39"/>
      <c r="J23" s="39"/>
      <c r="K23" s="39"/>
      <c r="L23" s="38"/>
      <c r="M23" s="38"/>
      <c r="N23" s="38"/>
      <c r="O23" s="38"/>
      <c r="P23" s="38"/>
      <c r="Q23" s="38"/>
    </row>
    <row r="24" ht="20.25" customHeight="1" spans="1:17">
      <c r="A24" s="25" t="s">
        <v>30</v>
      </c>
      <c r="B24" s="25"/>
      <c r="C24" s="25"/>
      <c r="D24" s="43"/>
      <c r="E24" s="43"/>
      <c r="F24" s="38">
        <v>2.9</v>
      </c>
      <c r="G24" s="38">
        <v>24.202</v>
      </c>
      <c r="H24" s="38">
        <v>24.202</v>
      </c>
      <c r="I24" s="38"/>
      <c r="J24" s="38"/>
      <c r="K24" s="38"/>
      <c r="L24" s="38"/>
      <c r="M24" s="38"/>
      <c r="N24" s="38"/>
      <c r="O24" s="38"/>
      <c r="P24" s="38"/>
      <c r="Q24" s="38"/>
    </row>
  </sheetData>
  <mergeCells count="18">
    <mergeCell ref="A1:M1"/>
    <mergeCell ref="A2:Q2"/>
    <mergeCell ref="A3:M3"/>
    <mergeCell ref="P3:Q3"/>
    <mergeCell ref="G4:Q4"/>
    <mergeCell ref="L5:Q5"/>
    <mergeCell ref="A24:E24"/>
    <mergeCell ref="A4:A6"/>
    <mergeCell ref="B4:B6"/>
    <mergeCell ref="C4:C6"/>
    <mergeCell ref="D4:D6"/>
    <mergeCell ref="E4:E6"/>
    <mergeCell ref="F4:F6"/>
    <mergeCell ref="G5:G6"/>
    <mergeCell ref="H5:H6"/>
    <mergeCell ref="I5:I6"/>
    <mergeCell ref="J5:J6"/>
    <mergeCell ref="K5:K6"/>
  </mergeCells>
  <pageMargins left="0.275" right="0.156944444444444" top="0.0784722222222222" bottom="0.156944444444444" header="0.156944444444444" footer="0.0784722222222222"/>
  <pageSetup paperSize="1" scale="76" fitToHeight="0"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pane ySplit="1" topLeftCell="A2" activePane="bottomLeft" state="frozen"/>
      <selection/>
      <selection pane="bottomLeft" activeCell="A3" sqref="A3:K3"/>
    </sheetView>
  </sheetViews>
  <sheetFormatPr defaultColWidth="8.85" defaultRowHeight="15" customHeight="1"/>
  <cols>
    <col min="1" max="1" width="8.625" customWidth="1"/>
    <col min="2" max="2" width="18" customWidth="1"/>
    <col min="3" max="3" width="15.75" customWidth="1"/>
    <col min="4" max="17" width="8.625" customWidth="1"/>
  </cols>
  <sheetData>
    <row r="1" ht="24" customHeight="1" spans="1:17">
      <c r="A1" s="21"/>
      <c r="B1" s="21"/>
      <c r="C1" s="21"/>
      <c r="D1" s="21"/>
      <c r="E1" s="21"/>
      <c r="F1" s="21"/>
      <c r="G1" s="21"/>
      <c r="H1" s="21"/>
      <c r="I1" s="21"/>
      <c r="J1" s="21"/>
      <c r="K1" s="21"/>
      <c r="L1" s="21"/>
      <c r="M1" s="21"/>
      <c r="N1" s="21"/>
      <c r="O1" s="21"/>
      <c r="P1" s="21"/>
      <c r="Q1" s="21" t="s">
        <v>447</v>
      </c>
    </row>
    <row r="2" ht="38" customHeight="1" spans="1:17">
      <c r="A2" s="35" t="s">
        <v>448</v>
      </c>
      <c r="B2" s="35"/>
      <c r="C2" s="35"/>
      <c r="D2" s="35"/>
      <c r="E2" s="35"/>
      <c r="F2" s="35"/>
      <c r="G2" s="35"/>
      <c r="H2" s="35"/>
      <c r="I2" s="35"/>
      <c r="J2" s="35"/>
      <c r="K2" s="35"/>
      <c r="L2" s="35"/>
      <c r="M2" s="35"/>
      <c r="N2" s="35"/>
      <c r="O2" s="35"/>
      <c r="P2" s="35"/>
      <c r="Q2" s="35"/>
    </row>
    <row r="3" ht="20.25" customHeight="1" spans="1:17">
      <c r="A3" s="20" t="s">
        <v>2</v>
      </c>
      <c r="B3" s="20"/>
      <c r="C3" s="20"/>
      <c r="D3" s="20"/>
      <c r="E3" s="20"/>
      <c r="F3" s="20"/>
      <c r="G3" s="20"/>
      <c r="H3" s="20"/>
      <c r="I3" s="20"/>
      <c r="J3" s="20"/>
      <c r="K3" s="20"/>
      <c r="L3" s="21"/>
      <c r="M3" s="21"/>
      <c r="N3" s="21"/>
      <c r="O3" s="21"/>
      <c r="P3" s="33" t="s">
        <v>27</v>
      </c>
      <c r="Q3" s="34"/>
    </row>
    <row r="4" ht="27.15" customHeight="1" spans="1:17">
      <c r="A4" s="36" t="s">
        <v>423</v>
      </c>
      <c r="B4" s="36" t="s">
        <v>449</v>
      </c>
      <c r="C4" s="36" t="s">
        <v>450</v>
      </c>
      <c r="D4" s="36" t="s">
        <v>451</v>
      </c>
      <c r="E4" s="36" t="s">
        <v>452</v>
      </c>
      <c r="F4" s="36" t="s">
        <v>453</v>
      </c>
      <c r="G4" s="36" t="s">
        <v>151</v>
      </c>
      <c r="H4" s="36"/>
      <c r="I4" s="36"/>
      <c r="J4" s="36"/>
      <c r="K4" s="36"/>
      <c r="L4" s="36"/>
      <c r="M4" s="36"/>
      <c r="N4" s="36"/>
      <c r="O4" s="36"/>
      <c r="P4" s="36"/>
      <c r="Q4" s="36"/>
    </row>
    <row r="5" ht="23.4" customHeight="1" spans="1:17">
      <c r="A5" s="36" t="s">
        <v>429</v>
      </c>
      <c r="B5" s="36"/>
      <c r="C5" s="36" t="s">
        <v>450</v>
      </c>
      <c r="D5" s="36" t="s">
        <v>451</v>
      </c>
      <c r="E5" s="36" t="s">
        <v>452</v>
      </c>
      <c r="F5" s="36" t="s">
        <v>454</v>
      </c>
      <c r="G5" s="36" t="s">
        <v>30</v>
      </c>
      <c r="H5" s="36" t="s">
        <v>33</v>
      </c>
      <c r="I5" s="36" t="s">
        <v>430</v>
      </c>
      <c r="J5" s="36" t="s">
        <v>431</v>
      </c>
      <c r="K5" s="36" t="s">
        <v>36</v>
      </c>
      <c r="L5" s="36" t="s">
        <v>37</v>
      </c>
      <c r="M5" s="36"/>
      <c r="N5" s="36"/>
      <c r="O5" s="36"/>
      <c r="P5" s="36"/>
      <c r="Q5" s="36"/>
    </row>
    <row r="6" ht="30" customHeight="1" spans="1:17">
      <c r="A6" s="36"/>
      <c r="B6" s="36"/>
      <c r="C6" s="36"/>
      <c r="D6" s="36"/>
      <c r="E6" s="36"/>
      <c r="F6" s="36"/>
      <c r="G6" s="36"/>
      <c r="H6" s="36" t="s">
        <v>32</v>
      </c>
      <c r="I6" s="36"/>
      <c r="J6" s="36"/>
      <c r="K6" s="36"/>
      <c r="L6" s="36" t="s">
        <v>32</v>
      </c>
      <c r="M6" s="36" t="s">
        <v>38</v>
      </c>
      <c r="N6" s="36" t="s">
        <v>39</v>
      </c>
      <c r="O6" s="40" t="s">
        <v>40</v>
      </c>
      <c r="P6" s="40" t="s">
        <v>41</v>
      </c>
      <c r="Q6" s="40" t="s">
        <v>42</v>
      </c>
    </row>
    <row r="7" ht="30"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30" customHeight="1" spans="1:17">
      <c r="A8" s="24"/>
      <c r="B8" s="24"/>
      <c r="C8" s="24"/>
      <c r="D8" s="25"/>
      <c r="E8" s="25"/>
      <c r="F8" s="38"/>
      <c r="G8" s="39"/>
      <c r="H8" s="39"/>
      <c r="I8" s="39"/>
      <c r="J8" s="39"/>
      <c r="K8" s="39"/>
      <c r="L8" s="39"/>
      <c r="M8" s="39"/>
      <c r="N8" s="39"/>
      <c r="O8" s="39"/>
      <c r="P8" s="39"/>
      <c r="Q8" s="39"/>
    </row>
    <row r="9" ht="30" customHeight="1" spans="1:17">
      <c r="A9" s="24"/>
      <c r="B9" s="24"/>
      <c r="C9" s="24"/>
      <c r="D9" s="24"/>
      <c r="E9" s="24"/>
      <c r="F9" s="24"/>
      <c r="G9" s="39"/>
      <c r="H9" s="39"/>
      <c r="I9" s="39"/>
      <c r="J9" s="39"/>
      <c r="K9" s="39"/>
      <c r="L9" s="39"/>
      <c r="M9" s="39"/>
      <c r="N9" s="39"/>
      <c r="O9" s="39"/>
      <c r="P9" s="39"/>
      <c r="Q9" s="39"/>
    </row>
    <row r="10" ht="30" customHeight="1" spans="1:17">
      <c r="A10" s="25" t="s">
        <v>30</v>
      </c>
      <c r="B10" s="25"/>
      <c r="C10" s="25"/>
      <c r="D10" s="25"/>
      <c r="E10" s="25"/>
      <c r="F10" s="25"/>
      <c r="G10" s="39"/>
      <c r="H10" s="39"/>
      <c r="I10" s="39"/>
      <c r="J10" s="39"/>
      <c r="K10" s="39"/>
      <c r="L10" s="39"/>
      <c r="M10" s="39"/>
      <c r="N10" s="39"/>
      <c r="O10" s="39"/>
      <c r="P10" s="39"/>
      <c r="Q10" s="39"/>
    </row>
    <row r="11" ht="25" customHeight="1" spans="1:17">
      <c r="A11" s="19" t="s">
        <v>455</v>
      </c>
      <c r="B11" s="19"/>
      <c r="C11" s="19"/>
      <c r="D11" s="19"/>
      <c r="E11" s="19"/>
      <c r="F11" s="19"/>
      <c r="G11" s="19"/>
      <c r="H11" s="19"/>
      <c r="I11" s="19"/>
      <c r="J11" s="19"/>
      <c r="K11" s="19"/>
      <c r="L11" s="19"/>
      <c r="M11" s="19"/>
      <c r="N11" s="19"/>
      <c r="O11" s="19"/>
      <c r="P11" s="19"/>
      <c r="Q11" s="19"/>
    </row>
  </sheetData>
  <mergeCells count="19">
    <mergeCell ref="A1:L1"/>
    <mergeCell ref="A2:Q2"/>
    <mergeCell ref="A3:K3"/>
    <mergeCell ref="P3:Q3"/>
    <mergeCell ref="G4:Q4"/>
    <mergeCell ref="L5:Q5"/>
    <mergeCell ref="A10:F10"/>
    <mergeCell ref="A11:Q11"/>
    <mergeCell ref="A4:A6"/>
    <mergeCell ref="B4:B6"/>
    <mergeCell ref="C4:C6"/>
    <mergeCell ref="D4:D6"/>
    <mergeCell ref="E4:E6"/>
    <mergeCell ref="F4:F6"/>
    <mergeCell ref="G5:G6"/>
    <mergeCell ref="H5:H6"/>
    <mergeCell ref="I5:I6"/>
    <mergeCell ref="J5:J6"/>
    <mergeCell ref="K5:K6"/>
  </mergeCells>
  <pageMargins left="0.275" right="0.156944444444444" top="1" bottom="1" header="0.5" footer="0.5"/>
  <pageSetup paperSize="1" scale="84" fitToHeight="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pane ySplit="1" topLeftCell="A2" activePane="bottomLeft" state="frozen"/>
      <selection/>
      <selection pane="bottomLeft" activeCell="A9" sqref="A9:N9"/>
    </sheetView>
  </sheetViews>
  <sheetFormatPr defaultColWidth="8.85" defaultRowHeight="15" customHeight="1"/>
  <cols>
    <col min="1" max="1" width="33.75" customWidth="1"/>
    <col min="2" max="4" width="8.625" customWidth="1"/>
    <col min="5" max="5" width="9.14166666666667" customWidth="1"/>
    <col min="6" max="6" width="9.26666666666667" customWidth="1"/>
    <col min="7" max="10" width="8.625" customWidth="1"/>
    <col min="11" max="11" width="10.75" customWidth="1"/>
    <col min="12" max="12" width="11.4666666666667" customWidth="1"/>
    <col min="13" max="13" width="8.76666666666667" customWidth="1"/>
    <col min="14" max="14" width="7.375" customWidth="1"/>
  </cols>
  <sheetData>
    <row r="1" ht="24.15" customHeight="1" spans="1:14">
      <c r="A1" s="20"/>
      <c r="B1" s="20"/>
      <c r="C1" s="20"/>
      <c r="D1" s="20"/>
      <c r="E1" s="20"/>
      <c r="F1" s="20"/>
      <c r="G1" s="20"/>
      <c r="H1" s="20"/>
      <c r="I1" s="20"/>
      <c r="J1" s="20"/>
      <c r="K1" s="20"/>
      <c r="L1" s="20"/>
      <c r="M1" s="33" t="s">
        <v>456</v>
      </c>
      <c r="N1" s="34"/>
    </row>
    <row r="2" ht="35" customHeight="1" spans="1:14">
      <c r="A2" s="26" t="s">
        <v>457</v>
      </c>
      <c r="B2" s="26"/>
      <c r="C2" s="26"/>
      <c r="D2" s="26"/>
      <c r="E2" s="26"/>
      <c r="F2" s="26"/>
      <c r="G2" s="26"/>
      <c r="H2" s="26"/>
      <c r="I2" s="26"/>
      <c r="J2" s="26"/>
      <c r="K2" s="26"/>
      <c r="L2" s="26"/>
      <c r="M2" s="26"/>
      <c r="N2" s="26"/>
    </row>
    <row r="3" ht="18.75" customHeight="1" spans="1:14">
      <c r="A3" s="20" t="s">
        <v>2</v>
      </c>
      <c r="B3" s="20"/>
      <c r="C3" s="20"/>
      <c r="D3" s="20"/>
      <c r="E3" s="20"/>
      <c r="F3" s="20"/>
      <c r="G3" s="20"/>
      <c r="H3" s="20"/>
      <c r="I3" s="20"/>
      <c r="J3" s="20"/>
      <c r="K3" s="20"/>
      <c r="L3" s="20"/>
      <c r="M3" s="33" t="s">
        <v>27</v>
      </c>
      <c r="N3" s="34"/>
    </row>
    <row r="4" ht="22.5" customHeight="1" spans="1:14">
      <c r="A4" s="30" t="s">
        <v>458</v>
      </c>
      <c r="B4" s="30" t="s">
        <v>151</v>
      </c>
      <c r="C4" s="30"/>
      <c r="D4" s="30"/>
      <c r="E4" s="30" t="s">
        <v>459</v>
      </c>
      <c r="F4" s="30"/>
      <c r="G4" s="30"/>
      <c r="H4" s="30"/>
      <c r="I4" s="30"/>
      <c r="J4" s="30"/>
      <c r="K4" s="30"/>
      <c r="L4" s="30"/>
      <c r="M4" s="30"/>
      <c r="N4" s="30"/>
    </row>
    <row r="5" ht="51" customHeight="1" spans="1:14">
      <c r="A5" s="30"/>
      <c r="B5" s="30" t="s">
        <v>30</v>
      </c>
      <c r="C5" s="30" t="s">
        <v>33</v>
      </c>
      <c r="D5" s="30" t="s">
        <v>430</v>
      </c>
      <c r="E5" s="31" t="s">
        <v>460</v>
      </c>
      <c r="F5" s="31" t="s">
        <v>461</v>
      </c>
      <c r="G5" s="31" t="s">
        <v>462</v>
      </c>
      <c r="H5" s="31" t="s">
        <v>463</v>
      </c>
      <c r="I5" s="31" t="s">
        <v>464</v>
      </c>
      <c r="J5" s="31" t="s">
        <v>465</v>
      </c>
      <c r="K5" s="31" t="s">
        <v>466</v>
      </c>
      <c r="L5" s="31" t="s">
        <v>467</v>
      </c>
      <c r="M5" s="31" t="s">
        <v>468</v>
      </c>
      <c r="N5" s="30"/>
    </row>
    <row r="6" ht="25" customHeight="1" spans="1:14">
      <c r="A6" s="24"/>
      <c r="B6" s="24"/>
      <c r="C6" s="24"/>
      <c r="D6" s="24"/>
      <c r="E6" s="24"/>
      <c r="F6" s="24"/>
      <c r="G6" s="24"/>
      <c r="H6" s="24"/>
      <c r="I6" s="24"/>
      <c r="J6" s="24"/>
      <c r="K6" s="24"/>
      <c r="L6" s="24"/>
      <c r="M6" s="24"/>
      <c r="N6" s="24"/>
    </row>
    <row r="7" ht="25" customHeight="1" spans="1:14">
      <c r="A7" s="24"/>
      <c r="B7" s="24"/>
      <c r="C7" s="24"/>
      <c r="D7" s="24"/>
      <c r="E7" s="24"/>
      <c r="F7" s="24"/>
      <c r="G7" s="24"/>
      <c r="H7" s="24"/>
      <c r="I7" s="24"/>
      <c r="J7" s="24"/>
      <c r="K7" s="24"/>
      <c r="L7" s="24"/>
      <c r="M7" s="24"/>
      <c r="N7" s="24"/>
    </row>
    <row r="8" ht="25" customHeight="1" spans="1:14">
      <c r="A8" s="25" t="s">
        <v>30</v>
      </c>
      <c r="B8" s="24"/>
      <c r="C8" s="24"/>
      <c r="D8" s="24"/>
      <c r="E8" s="24"/>
      <c r="F8" s="24"/>
      <c r="G8" s="24"/>
      <c r="H8" s="24"/>
      <c r="I8" s="24"/>
      <c r="J8" s="24"/>
      <c r="K8" s="24"/>
      <c r="L8" s="24"/>
      <c r="M8" s="24"/>
      <c r="N8" s="24"/>
    </row>
    <row r="9" ht="25" customHeight="1" spans="1:14">
      <c r="A9" s="32" t="s">
        <v>469</v>
      </c>
      <c r="B9" s="32"/>
      <c r="C9" s="32"/>
      <c r="D9" s="32"/>
      <c r="E9" s="32"/>
      <c r="F9" s="32"/>
      <c r="G9" s="32"/>
      <c r="H9" s="32"/>
      <c r="I9" s="32"/>
      <c r="J9" s="32"/>
      <c r="K9" s="32"/>
      <c r="L9" s="32"/>
      <c r="M9" s="32"/>
      <c r="N9" s="32"/>
    </row>
  </sheetData>
  <mergeCells count="8">
    <mergeCell ref="M1:N1"/>
    <mergeCell ref="A2:N2"/>
    <mergeCell ref="A3:C3"/>
    <mergeCell ref="M3:N3"/>
    <mergeCell ref="B4:D4"/>
    <mergeCell ref="E4:N4"/>
    <mergeCell ref="A9:N9"/>
    <mergeCell ref="A4:A5"/>
  </mergeCells>
  <pageMargins left="0.236111111111111" right="0.118055555555556" top="1" bottom="1" header="0.5" footer="0.5"/>
  <pageSetup paperSize="1" scale="91" fitToHeight="0"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G26" sqref="G26"/>
    </sheetView>
  </sheetViews>
  <sheetFormatPr defaultColWidth="8.85" defaultRowHeight="15" customHeight="1" outlineLevelRow="7"/>
  <cols>
    <col min="1" max="1" width="21.875" customWidth="1"/>
    <col min="2" max="2" width="17.375" customWidth="1"/>
    <col min="3" max="10" width="12.625" customWidth="1"/>
  </cols>
  <sheetData>
    <row r="1" ht="18.75" customHeight="1" spans="1:10">
      <c r="A1" s="20"/>
      <c r="B1" s="20"/>
      <c r="C1" s="20"/>
      <c r="D1" s="20"/>
      <c r="E1" s="20"/>
      <c r="F1" s="20"/>
      <c r="G1" s="20"/>
      <c r="H1" s="20"/>
      <c r="I1" s="20"/>
      <c r="J1" s="21" t="s">
        <v>470</v>
      </c>
    </row>
    <row r="2" ht="40" customHeight="1" spans="1:10">
      <c r="A2" s="26" t="s">
        <v>471</v>
      </c>
      <c r="B2" s="27"/>
      <c r="C2" s="27"/>
      <c r="D2" s="27"/>
      <c r="E2" s="27"/>
      <c r="F2" s="27"/>
      <c r="G2" s="27"/>
      <c r="H2" s="27"/>
      <c r="I2" s="27"/>
      <c r="J2" s="27"/>
    </row>
    <row r="3" ht="25" customHeight="1" spans="1:10">
      <c r="A3" s="20" t="s">
        <v>2</v>
      </c>
      <c r="B3" s="20"/>
      <c r="C3" s="20"/>
      <c r="D3" s="28"/>
      <c r="E3" s="28"/>
      <c r="F3" s="28"/>
      <c r="G3" s="28"/>
      <c r="H3" s="28"/>
      <c r="I3" s="28"/>
      <c r="J3" s="28"/>
    </row>
    <row r="4" ht="25" customHeight="1" spans="1:10">
      <c r="A4" s="23" t="s">
        <v>270</v>
      </c>
      <c r="B4" s="23" t="s">
        <v>271</v>
      </c>
      <c r="C4" s="23" t="s">
        <v>272</v>
      </c>
      <c r="D4" s="23" t="s">
        <v>273</v>
      </c>
      <c r="E4" s="23" t="s">
        <v>274</v>
      </c>
      <c r="F4" s="23" t="s">
        <v>275</v>
      </c>
      <c r="G4" s="23" t="s">
        <v>276</v>
      </c>
      <c r="H4" s="23" t="s">
        <v>277</v>
      </c>
      <c r="I4" s="23" t="s">
        <v>278</v>
      </c>
      <c r="J4" s="23" t="s">
        <v>279</v>
      </c>
    </row>
    <row r="5" ht="25" customHeight="1" spans="1:10">
      <c r="A5" s="23" t="s">
        <v>43</v>
      </c>
      <c r="B5" s="23" t="s">
        <v>44</v>
      </c>
      <c r="C5" s="23" t="s">
        <v>45</v>
      </c>
      <c r="D5" s="23" t="s">
        <v>46</v>
      </c>
      <c r="E5" s="23" t="s">
        <v>47</v>
      </c>
      <c r="F5" s="23" t="s">
        <v>48</v>
      </c>
      <c r="G5" s="23" t="s">
        <v>49</v>
      </c>
      <c r="H5" s="23" t="s">
        <v>50</v>
      </c>
      <c r="I5" s="23" t="s">
        <v>51</v>
      </c>
      <c r="J5" s="23" t="s">
        <v>66</v>
      </c>
    </row>
    <row r="6" ht="25" customHeight="1" spans="1:10">
      <c r="A6" s="24"/>
      <c r="B6" s="24"/>
      <c r="C6" s="24"/>
      <c r="D6" s="24"/>
      <c r="E6" s="24"/>
      <c r="F6" s="24"/>
      <c r="G6" s="24"/>
      <c r="H6" s="24"/>
      <c r="I6" s="24"/>
      <c r="J6" s="24"/>
    </row>
    <row r="7" ht="25" customHeight="1" spans="1:10">
      <c r="A7" s="24"/>
      <c r="B7" s="24"/>
      <c r="C7" s="24"/>
      <c r="D7" s="24"/>
      <c r="E7" s="24"/>
      <c r="F7" s="24"/>
      <c r="G7" s="24"/>
      <c r="H7" s="24"/>
      <c r="I7" s="24"/>
      <c r="J7" s="24"/>
    </row>
    <row r="8" ht="25" customHeight="1" spans="1:10">
      <c r="A8" s="29" t="s">
        <v>472</v>
      </c>
      <c r="B8" s="29"/>
      <c r="C8" s="29"/>
      <c r="D8" s="29"/>
      <c r="E8" s="29"/>
      <c r="F8" s="29"/>
      <c r="G8" s="29"/>
      <c r="H8" s="29"/>
      <c r="I8" s="29"/>
      <c r="J8" s="29"/>
    </row>
  </sheetData>
  <mergeCells count="3">
    <mergeCell ref="A2:J2"/>
    <mergeCell ref="A3:C3"/>
    <mergeCell ref="A8:J8"/>
  </mergeCells>
  <pageMargins left="0.275" right="0.118055555555556" top="1" bottom="1" header="0.5" footer="0.5"/>
  <pageSetup paperSize="1" scale="98" fitToHeight="0"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pane ySplit="1" topLeftCell="A2" activePane="bottomLeft" state="frozen"/>
      <selection/>
      <selection pane="bottomLeft" activeCell="C19" sqref="C19"/>
    </sheetView>
  </sheetViews>
  <sheetFormatPr defaultColWidth="8.85" defaultRowHeight="15" customHeight="1" outlineLevelRow="7" outlineLevelCol="7"/>
  <cols>
    <col min="1" max="1" width="22.75" customWidth="1"/>
    <col min="2" max="2" width="26.5" customWidth="1"/>
    <col min="3" max="3" width="21.5" customWidth="1"/>
    <col min="4" max="4" width="17.625" customWidth="1"/>
    <col min="5" max="7" width="10.625" customWidth="1"/>
    <col min="8" max="8" width="18.3166666666667" customWidth="1"/>
  </cols>
  <sheetData>
    <row r="1" ht="18.75" customHeight="1" spans="1:8">
      <c r="A1" s="20"/>
      <c r="B1" s="20"/>
      <c r="C1" s="20"/>
      <c r="D1" s="20"/>
      <c r="E1" s="20"/>
      <c r="F1" s="20"/>
      <c r="G1" s="20"/>
      <c r="H1" s="21" t="s">
        <v>473</v>
      </c>
    </row>
    <row r="2" ht="35" customHeight="1" spans="1:8">
      <c r="A2" s="22" t="s">
        <v>474</v>
      </c>
      <c r="B2" s="22"/>
      <c r="C2" s="22"/>
      <c r="D2" s="22"/>
      <c r="E2" s="22"/>
      <c r="F2" s="22"/>
      <c r="G2" s="22"/>
      <c r="H2" s="22"/>
    </row>
    <row r="3" ht="30" customHeight="1" spans="1:8">
      <c r="A3" s="20" t="s">
        <v>2</v>
      </c>
      <c r="B3" s="20"/>
      <c r="C3" s="20"/>
      <c r="D3" s="20"/>
      <c r="E3" s="20"/>
      <c r="F3" s="20"/>
      <c r="G3" s="20"/>
      <c r="H3" s="20"/>
    </row>
    <row r="4" ht="35" customHeight="1" spans="1:8">
      <c r="A4" s="23" t="s">
        <v>418</v>
      </c>
      <c r="B4" s="23" t="s">
        <v>475</v>
      </c>
      <c r="C4" s="23" t="s">
        <v>476</v>
      </c>
      <c r="D4" s="23" t="s">
        <v>477</v>
      </c>
      <c r="E4" s="23" t="s">
        <v>426</v>
      </c>
      <c r="F4" s="23" t="s">
        <v>478</v>
      </c>
      <c r="G4" s="23"/>
      <c r="H4" s="23"/>
    </row>
    <row r="5" ht="35" customHeight="1" spans="1:8">
      <c r="A5" s="23"/>
      <c r="B5" s="23"/>
      <c r="C5" s="23"/>
      <c r="D5" s="23"/>
      <c r="E5" s="23"/>
      <c r="F5" s="23" t="s">
        <v>427</v>
      </c>
      <c r="G5" s="23" t="s">
        <v>479</v>
      </c>
      <c r="H5" s="23" t="s">
        <v>480</v>
      </c>
    </row>
    <row r="6" ht="35" customHeight="1" spans="1:8">
      <c r="A6" s="23" t="s">
        <v>43</v>
      </c>
      <c r="B6" s="23" t="s">
        <v>44</v>
      </c>
      <c r="C6" s="23" t="s">
        <v>45</v>
      </c>
      <c r="D6" s="23" t="s">
        <v>46</v>
      </c>
      <c r="E6" s="23" t="s">
        <v>47</v>
      </c>
      <c r="F6" s="23" t="s">
        <v>48</v>
      </c>
      <c r="G6" s="23" t="s">
        <v>49</v>
      </c>
      <c r="H6" s="23" t="s">
        <v>50</v>
      </c>
    </row>
    <row r="7" ht="35" customHeight="1" spans="1:8">
      <c r="A7" s="24"/>
      <c r="B7" s="24"/>
      <c r="C7" s="24"/>
      <c r="D7" s="24"/>
      <c r="E7" s="25"/>
      <c r="F7" s="25"/>
      <c r="G7" s="17"/>
      <c r="H7" s="17"/>
    </row>
    <row r="8" ht="35" customHeight="1" spans="1:8">
      <c r="A8" s="19" t="s">
        <v>481</v>
      </c>
      <c r="B8" s="19"/>
      <c r="C8" s="19"/>
      <c r="D8" s="19"/>
      <c r="E8" s="19"/>
      <c r="F8" s="19"/>
      <c r="G8" s="19"/>
      <c r="H8" s="19"/>
    </row>
  </sheetData>
  <mergeCells count="9">
    <mergeCell ref="A2:H2"/>
    <mergeCell ref="A3:C3"/>
    <mergeCell ref="F4:H4"/>
    <mergeCell ref="A8:H8"/>
    <mergeCell ref="A4:A5"/>
    <mergeCell ref="B4:B5"/>
    <mergeCell ref="C4:C5"/>
    <mergeCell ref="D4:D5"/>
    <mergeCell ref="E4:E5"/>
  </mergeCells>
  <pageMargins left="0.275" right="0.156944444444444" top="1" bottom="1" header="0.5" footer="0.5"/>
  <pageSetup paperSize="1" scale="99"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G20" sqref="G20"/>
    </sheetView>
  </sheetViews>
  <sheetFormatPr defaultColWidth="8.85" defaultRowHeight="15" customHeight="1"/>
  <cols>
    <col min="1" max="1" width="10.5" customWidth="1"/>
    <col min="2" max="2" width="22.875" customWidth="1"/>
    <col min="3" max="3" width="18.625" customWidth="1"/>
    <col min="4" max="4" width="15.25" customWidth="1"/>
    <col min="5" max="5" width="17" customWidth="1"/>
    <col min="6" max="6" width="14.125" customWidth="1"/>
    <col min="7" max="7" width="14.875" customWidth="1"/>
    <col min="8" max="8" width="11.375" customWidth="1"/>
    <col min="9" max="9" width="14.2833333333333" customWidth="1"/>
    <col min="10" max="10" width="11.875" customWidth="1"/>
    <col min="11" max="11" width="14.2833333333333" customWidth="1"/>
  </cols>
  <sheetData>
    <row r="1" ht="18.75" customHeight="1" spans="1:11">
      <c r="A1" s="1"/>
      <c r="B1" s="1"/>
      <c r="C1" s="1"/>
      <c r="D1" s="1"/>
      <c r="E1" s="1"/>
      <c r="F1" s="1"/>
      <c r="G1" s="1"/>
      <c r="H1" s="2"/>
      <c r="I1" s="2"/>
      <c r="J1" s="2"/>
      <c r="K1" s="2" t="s">
        <v>482</v>
      </c>
    </row>
    <row r="2" ht="40" customHeight="1" spans="1:11">
      <c r="A2" s="3" t="s">
        <v>483</v>
      </c>
      <c r="B2" s="3"/>
      <c r="C2" s="3"/>
      <c r="D2" s="3"/>
      <c r="E2" s="3"/>
      <c r="F2" s="3"/>
      <c r="G2" s="3"/>
      <c r="H2" s="3"/>
      <c r="I2" s="3"/>
      <c r="J2" s="3"/>
      <c r="K2" s="3"/>
    </row>
    <row r="3" ht="18.75" customHeight="1" spans="1:11">
      <c r="A3" s="4" t="s">
        <v>2</v>
      </c>
      <c r="B3" s="4"/>
      <c r="C3" s="4"/>
      <c r="D3" s="4"/>
      <c r="E3" s="4"/>
      <c r="F3" s="4"/>
      <c r="G3" s="4"/>
      <c r="H3" s="5"/>
      <c r="I3" s="5"/>
      <c r="J3" s="2" t="s">
        <v>27</v>
      </c>
      <c r="K3" s="2"/>
    </row>
    <row r="4" ht="30" customHeight="1" spans="1:11">
      <c r="A4" s="13" t="s">
        <v>234</v>
      </c>
      <c r="B4" s="13" t="s">
        <v>146</v>
      </c>
      <c r="C4" s="13" t="s">
        <v>144</v>
      </c>
      <c r="D4" s="13" t="s">
        <v>147</v>
      </c>
      <c r="E4" s="13" t="s">
        <v>148</v>
      </c>
      <c r="F4" s="13" t="s">
        <v>484</v>
      </c>
      <c r="G4" s="13" t="s">
        <v>485</v>
      </c>
      <c r="H4" s="13" t="s">
        <v>30</v>
      </c>
      <c r="I4" s="13" t="s">
        <v>486</v>
      </c>
      <c r="J4" s="13"/>
      <c r="K4" s="13"/>
    </row>
    <row r="5" ht="30" customHeight="1" spans="1:11">
      <c r="A5" s="13"/>
      <c r="B5" s="13"/>
      <c r="C5" s="13"/>
      <c r="D5" s="13"/>
      <c r="E5" s="13"/>
      <c r="F5" s="13"/>
      <c r="G5" s="13"/>
      <c r="H5" s="13"/>
      <c r="I5" s="13" t="s">
        <v>33</v>
      </c>
      <c r="J5" s="13" t="s">
        <v>34</v>
      </c>
      <c r="K5" s="13" t="s">
        <v>35</v>
      </c>
    </row>
    <row r="6" ht="30" customHeight="1" spans="1:11">
      <c r="A6" s="13"/>
      <c r="B6" s="13"/>
      <c r="C6" s="13"/>
      <c r="D6" s="13"/>
      <c r="E6" s="13"/>
      <c r="F6" s="13"/>
      <c r="G6" s="13"/>
      <c r="H6" s="13"/>
      <c r="I6" s="13"/>
      <c r="J6" s="13"/>
      <c r="K6" s="13"/>
    </row>
    <row r="7" ht="30" customHeight="1" spans="1:11">
      <c r="A7" s="14" t="s">
        <v>43</v>
      </c>
      <c r="B7" s="14">
        <v>2</v>
      </c>
      <c r="C7" s="14">
        <v>3</v>
      </c>
      <c r="D7" s="14">
        <v>4</v>
      </c>
      <c r="E7" s="14">
        <v>5</v>
      </c>
      <c r="F7" s="14">
        <v>6</v>
      </c>
      <c r="G7" s="14">
        <v>7</v>
      </c>
      <c r="H7" s="14">
        <v>8</v>
      </c>
      <c r="I7" s="14">
        <v>9</v>
      </c>
      <c r="J7" s="14">
        <v>10</v>
      </c>
      <c r="K7" s="14">
        <v>11</v>
      </c>
    </row>
    <row r="8" ht="30" customHeight="1" spans="1:11">
      <c r="A8" s="15"/>
      <c r="B8" s="16"/>
      <c r="C8" s="15"/>
      <c r="D8" s="15"/>
      <c r="E8" s="15"/>
      <c r="F8" s="15"/>
      <c r="G8" s="15"/>
      <c r="H8" s="17"/>
      <c r="I8" s="17"/>
      <c r="J8" s="17"/>
      <c r="K8" s="17"/>
    </row>
    <row r="9" ht="30" customHeight="1" spans="1:11">
      <c r="A9" s="15"/>
      <c r="B9" s="16"/>
      <c r="C9" s="15"/>
      <c r="D9" s="15"/>
      <c r="E9" s="15"/>
      <c r="F9" s="15"/>
      <c r="G9" s="15"/>
      <c r="H9" s="17"/>
      <c r="I9" s="17"/>
      <c r="J9" s="17"/>
      <c r="K9" s="17"/>
    </row>
    <row r="10" ht="30" customHeight="1" spans="1:11">
      <c r="A10" s="18" t="s">
        <v>30</v>
      </c>
      <c r="B10" s="18"/>
      <c r="C10" s="18"/>
      <c r="D10" s="18"/>
      <c r="E10" s="18"/>
      <c r="F10" s="18"/>
      <c r="G10" s="18"/>
      <c r="H10" s="17"/>
      <c r="I10" s="17"/>
      <c r="J10" s="17"/>
      <c r="K10" s="17"/>
    </row>
    <row r="11" ht="30" customHeight="1" spans="1:11">
      <c r="A11" s="19" t="s">
        <v>487</v>
      </c>
      <c r="B11" s="19"/>
      <c r="C11" s="19"/>
      <c r="D11" s="19"/>
      <c r="E11" s="19"/>
      <c r="F11" s="19"/>
      <c r="G11" s="19"/>
      <c r="H11" s="19"/>
      <c r="I11" s="19"/>
      <c r="J11" s="19"/>
      <c r="K11" s="19"/>
    </row>
  </sheetData>
  <mergeCells count="17">
    <mergeCell ref="A2:K2"/>
    <mergeCell ref="A3:G3"/>
    <mergeCell ref="J3:K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275" right="0.156944444444444" top="1" bottom="1" header="0.5" footer="0.5"/>
  <pageSetup paperSize="1" scale="83" fitToHeight="0"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D21" sqref="D21"/>
    </sheetView>
  </sheetViews>
  <sheetFormatPr defaultColWidth="8.85" defaultRowHeight="15" customHeight="1" outlineLevelCol="6"/>
  <cols>
    <col min="1" max="1" width="14.375" customWidth="1"/>
    <col min="2" max="2" width="14.75" customWidth="1"/>
    <col min="3" max="3" width="45.75" customWidth="1"/>
    <col min="4" max="4" width="17.75" customWidth="1"/>
    <col min="5" max="7" width="17.1416666666667" customWidth="1"/>
  </cols>
  <sheetData>
    <row r="1" ht="18.75" customHeight="1" spans="1:7">
      <c r="A1" s="1"/>
      <c r="B1" s="1"/>
      <c r="C1" s="1"/>
      <c r="D1" s="1"/>
      <c r="E1" s="2"/>
      <c r="F1" s="2"/>
      <c r="G1" s="2" t="s">
        <v>488</v>
      </c>
    </row>
    <row r="2" ht="45" customHeight="1" spans="1:7">
      <c r="A2" s="3" t="s">
        <v>489</v>
      </c>
      <c r="B2" s="3"/>
      <c r="C2" s="3"/>
      <c r="D2" s="3"/>
      <c r="E2" s="3"/>
      <c r="F2" s="3"/>
      <c r="G2" s="3"/>
    </row>
    <row r="3" ht="24.15" customHeight="1" spans="1:7">
      <c r="A3" s="4" t="s">
        <v>2</v>
      </c>
      <c r="B3" s="4"/>
      <c r="C3" s="4"/>
      <c r="D3" s="4"/>
      <c r="E3" s="5"/>
      <c r="F3" s="5"/>
      <c r="G3" s="6" t="s">
        <v>27</v>
      </c>
    </row>
    <row r="4" ht="18.75" customHeight="1" spans="1:7">
      <c r="A4" s="7" t="s">
        <v>144</v>
      </c>
      <c r="B4" s="7" t="s">
        <v>234</v>
      </c>
      <c r="C4" s="7" t="s">
        <v>146</v>
      </c>
      <c r="D4" s="7" t="s">
        <v>490</v>
      </c>
      <c r="E4" s="7" t="s">
        <v>33</v>
      </c>
      <c r="F4" s="7"/>
      <c r="G4" s="7"/>
    </row>
    <row r="5" ht="18.75" customHeight="1" spans="1:7">
      <c r="A5" s="7"/>
      <c r="B5" s="7"/>
      <c r="C5" s="7"/>
      <c r="D5" s="7"/>
      <c r="E5" s="7">
        <v>2025</v>
      </c>
      <c r="F5" s="7">
        <v>2026</v>
      </c>
      <c r="G5" s="7">
        <v>2027</v>
      </c>
    </row>
    <row r="6" ht="22.65" customHeight="1" spans="1:7">
      <c r="A6" s="7"/>
      <c r="B6" s="7"/>
      <c r="C6" s="7"/>
      <c r="D6" s="7"/>
      <c r="E6" s="7"/>
      <c r="F6" s="7"/>
      <c r="G6" s="7"/>
    </row>
    <row r="7" ht="30" customHeight="1" spans="1:7">
      <c r="A7" s="8" t="s">
        <v>43</v>
      </c>
      <c r="B7" s="8">
        <v>2</v>
      </c>
      <c r="C7" s="8">
        <v>3</v>
      </c>
      <c r="D7" s="8">
        <v>4</v>
      </c>
      <c r="E7" s="8">
        <v>5</v>
      </c>
      <c r="F7" s="8">
        <v>6</v>
      </c>
      <c r="G7" s="8">
        <v>7</v>
      </c>
    </row>
    <row r="8" ht="30" customHeight="1" spans="1:7">
      <c r="A8" s="9" t="s">
        <v>53</v>
      </c>
      <c r="B8" s="9" t="s">
        <v>238</v>
      </c>
      <c r="C8" s="10" t="s">
        <v>237</v>
      </c>
      <c r="D8" s="11" t="s">
        <v>491</v>
      </c>
      <c r="E8" s="12">
        <v>100</v>
      </c>
      <c r="F8" s="12"/>
      <c r="G8" s="12"/>
    </row>
    <row r="9" ht="30" customHeight="1" spans="1:7">
      <c r="A9" s="9" t="s">
        <v>53</v>
      </c>
      <c r="B9" s="9" t="s">
        <v>243</v>
      </c>
      <c r="C9" s="10" t="s">
        <v>242</v>
      </c>
      <c r="D9" s="11" t="s">
        <v>491</v>
      </c>
      <c r="E9" s="12">
        <v>20</v>
      </c>
      <c r="F9" s="12"/>
      <c r="G9" s="12"/>
    </row>
    <row r="10" ht="30" customHeight="1" spans="1:7">
      <c r="A10" s="9" t="s">
        <v>53</v>
      </c>
      <c r="B10" s="9" t="s">
        <v>243</v>
      </c>
      <c r="C10" s="10" t="s">
        <v>247</v>
      </c>
      <c r="D10" s="11" t="s">
        <v>491</v>
      </c>
      <c r="E10" s="12">
        <v>25.655</v>
      </c>
      <c r="F10" s="12"/>
      <c r="G10" s="12"/>
    </row>
    <row r="11" ht="30" customHeight="1" spans="1:7">
      <c r="A11" s="9" t="s">
        <v>53</v>
      </c>
      <c r="B11" s="9" t="s">
        <v>243</v>
      </c>
      <c r="C11" s="10" t="s">
        <v>251</v>
      </c>
      <c r="D11" s="11" t="s">
        <v>491</v>
      </c>
      <c r="E11" s="12">
        <v>14.872</v>
      </c>
      <c r="F11" s="12"/>
      <c r="G11" s="12"/>
    </row>
    <row r="12" ht="30" customHeight="1" spans="1:7">
      <c r="A12" s="9" t="s">
        <v>53</v>
      </c>
      <c r="B12" s="9" t="s">
        <v>243</v>
      </c>
      <c r="C12" s="10" t="s">
        <v>253</v>
      </c>
      <c r="D12" s="11" t="s">
        <v>491</v>
      </c>
      <c r="E12" s="12">
        <v>26.465438</v>
      </c>
      <c r="F12" s="12"/>
      <c r="G12" s="12"/>
    </row>
    <row r="13" ht="30" customHeight="1" spans="1:7">
      <c r="A13" s="9" t="s">
        <v>53</v>
      </c>
      <c r="B13" s="9" t="s">
        <v>243</v>
      </c>
      <c r="C13" s="10" t="s">
        <v>255</v>
      </c>
      <c r="D13" s="11" t="s">
        <v>491</v>
      </c>
      <c r="E13" s="12"/>
      <c r="F13" s="12"/>
      <c r="G13" s="12"/>
    </row>
    <row r="14" ht="30" customHeight="1" spans="1:7">
      <c r="A14" s="9" t="s">
        <v>53</v>
      </c>
      <c r="B14" s="9" t="s">
        <v>260</v>
      </c>
      <c r="C14" s="10" t="s">
        <v>259</v>
      </c>
      <c r="D14" s="11" t="s">
        <v>491</v>
      </c>
      <c r="E14" s="12">
        <v>3.9576</v>
      </c>
      <c r="F14" s="12"/>
      <c r="G14" s="12"/>
    </row>
    <row r="15" ht="30" customHeight="1" spans="1:7">
      <c r="A15" s="9" t="s">
        <v>53</v>
      </c>
      <c r="B15" s="9" t="s">
        <v>243</v>
      </c>
      <c r="C15" s="10" t="s">
        <v>262</v>
      </c>
      <c r="D15" s="11" t="s">
        <v>491</v>
      </c>
      <c r="E15" s="12"/>
      <c r="F15" s="12"/>
      <c r="G15" s="12"/>
    </row>
    <row r="16" ht="30" customHeight="1" spans="1:7">
      <c r="A16" s="11" t="s">
        <v>30</v>
      </c>
      <c r="B16" s="11"/>
      <c r="C16" s="11"/>
      <c r="D16" s="11"/>
      <c r="E16" s="12">
        <v>190.950038</v>
      </c>
      <c r="F16" s="12"/>
      <c r="G16" s="12"/>
    </row>
  </sheetData>
  <mergeCells count="11">
    <mergeCell ref="A2:G2"/>
    <mergeCell ref="A3:D3"/>
    <mergeCell ref="E4:G4"/>
    <mergeCell ref="A16:D16"/>
    <mergeCell ref="A4:A6"/>
    <mergeCell ref="B4:B6"/>
    <mergeCell ref="C4:C6"/>
    <mergeCell ref="D4:D6"/>
    <mergeCell ref="E5:E6"/>
    <mergeCell ref="F5:F6"/>
    <mergeCell ref="G5:G6"/>
  </mergeCells>
  <pageMargins left="0.236111111111111" right="0.156944444444444" top="0.904861111111111" bottom="1" header="0.5" footer="0.5"/>
  <pageSetup paperSize="1" scale="95" fitToHeight="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2025-01-22T01:32:00Z</dcterms:created>
  <dcterms:modified xsi:type="dcterms:W3CDTF">2025-01-24T00:35:44Z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EF4E34682D3D4BBCB5FD39474ECF3507</vt:lpwstr>
  </property>
  <property fmtid="{D5CDD505-2E9C-101B-9397-08002B2CF9AE}" pid="3" name="KSOProductBuildVer">
    <vt:lpwstr>2052-11.8.2.12089</vt:lpwstr>
  </property>
</Properties>
</file>