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<sst xmlns="http://schemas.openxmlformats.org/spreadsheetml/2006/main" count="954" uniqueCount="351">
  <si>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</si>
  <si>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</si>
  <si>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</si>
  <si>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</si>
  <si>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</si>
  <si>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</si>
  <si>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</si>
  <si>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</si>
  <si>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</si>
  <si>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</si>
  <si>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</si>
  <si>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</si>
  <si>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</si>
  <si>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</si>
  <si>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</si>
  <si>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</si>
  <si>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</si>
  <si>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</si>
  <si>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</si>
  <si>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</si>
  <si>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</si>
  <si>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</si>
  <si>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</si>
  <si>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</si>
  <si>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</si>
  <si>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</si>
  <si>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</si>
  <si>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</si>
  <si>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</si>
  <si>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</si>
  <si>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</si>
  <si>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</si>
  <si>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</si>
  <si>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</si>
  <si>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</si>
  <si>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</si>
  <si>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</si>
  <si>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</si>
  <si>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</si>
  <si>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</si>
  <si>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</si>
  <si>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</si>
  <si>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</si>
  <si>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</si>
  <si>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</si>
  <si>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</si>
  <si>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</si>
  <si>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</si>
  <si>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</si>
  <si>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</si>
  <si>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</si>
  <si>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125020</t>
  </si>
  <si>
    <t>通海县畜牧渔业发展服务中心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</si>
  <si>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</si>
  <si>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</si>
  <si>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</si>
  <si>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</si>
  <si>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</si>
  <si>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</si>
  <si>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</si>
  <si>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</si>
  <si>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</si>
  <si>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</si>
  <si>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</si>
  <si>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</si>
  <si>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</si>
  <si>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</si>
  <si>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</si>
  <si>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</si>
  <si>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</si>
  <si>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</si>
  <si>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</si>
  <si>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</si>
  <si>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</si>
  <si>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</si>
  <si>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</si>
  <si>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</si>
  <si>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</si>
  <si>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</si>
  <si>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</si>
  <si>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</si>
  <si>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</si>
  <si>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</si>
  <si>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</si>
  <si>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</si>
  <si>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</si>
  <si>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</si>
  <si>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</si>
  <si>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</si>
  <si>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</si>
  <si>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</si>
  <si>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</si>
  <si>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</si>
  <si>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</si>
  <si>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2130108</t>
  </si>
  <si>
    <t>病虫害控制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</si>
  <si>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</si>
  <si>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</si>
  <si>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</si>
  <si>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</si>
  <si>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</si>
  <si>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</si>
  <si>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</si>
  <si>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</si>
  <si>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</si>
  <si>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</si>
  <si>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</si>
  <si>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</si>
  <si>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</si>
  <si>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</si>
  <si>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</si>
  <si>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</si>
  <si>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</si>
  <si>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</si>
  <si>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</si>
  <si>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</si>
  <si>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</si>
  <si>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</si>
  <si>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</si>
  <si>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</si>
  <si>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</si>
  <si>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</si>
  <si>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</si>
  <si>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</si>
  <si>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</si>
  <si>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</si>
  <si>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</si>
  <si>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</si>
  <si>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</si>
  <si>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</si>
  <si>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</si>
  <si>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</si>
  <si>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</si>
  <si>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</si>
  <si>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</si>
  <si>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</si>
  <si>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</si>
  <si>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</si>
  <si>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</si>
  <si>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</si>
  <si>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</si>
  <si>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</si>
  <si>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</si>
  <si>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</si>
  <si>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</si>
  <si>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</si>
  <si>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</si>
  <si>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</si>
  <si>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530423251100003721496</t>
  </si>
  <si>
    <t>畜牧渔业发展服务车辆燃油费财政补助资金</t>
  </si>
  <si>
    <t>30239</t>
  </si>
  <si>
    <t>其他交通费用</t>
  </si>
  <si>
    <t>530423251100003723560</t>
  </si>
  <si>
    <t>事业人员奖励性绩效工资增量</t>
  </si>
  <si>
    <t>30107</t>
  </si>
  <si>
    <t>绩效工资</t>
  </si>
  <si>
    <t>530423251100003723561</t>
  </si>
  <si>
    <t>事业人员支出工资</t>
  </si>
  <si>
    <t>30101</t>
  </si>
  <si>
    <t>基本工资</t>
  </si>
  <si>
    <t>30102</t>
  </si>
  <si>
    <t>津贴补贴</t>
  </si>
  <si>
    <t>530423251100003723562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</si>
  <si>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</si>
  <si>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</si>
  <si>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</si>
  <si>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</si>
  <si>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</si>
  <si>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</si>
  <si>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</si>
  <si>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</si>
  <si>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</si>
  <si>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530423251100003723563</t>
  </si>
  <si>
    <t>30113</t>
  </si>
  <si>
    <t>530423251100003723564</t>
  </si>
  <si>
    <t>对个人和家庭的补助</t>
  </si>
  <si>
    <t>30305</t>
  </si>
  <si>
    <t>生活补助</t>
  </si>
  <si>
    <t>530423251100003723565</t>
  </si>
  <si>
    <t>人员经费预留</t>
  </si>
  <si>
    <t>30199</t>
  </si>
  <si>
    <t>其他工资福利支出</t>
  </si>
  <si>
    <t>530423251100003723567</t>
  </si>
  <si>
    <t>工会经费</t>
  </si>
  <si>
    <t>30228</t>
  </si>
  <si>
    <t>530423251100003723569</t>
  </si>
  <si>
    <t>福利费经费</t>
  </si>
  <si>
    <t>30229</t>
  </si>
  <si>
    <t>福利费</t>
  </si>
  <si>
    <t>530423251100003723574</t>
  </si>
  <si>
    <t>一般公共经费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</si>
  <si>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</si>
  <si>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</si>
  <si>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</si>
  <si>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</si>
  <si>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</si>
  <si>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</si>
  <si>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</si>
  <si>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</si>
  <si>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</si>
  <si>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</si>
  <si>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</si>
  <si>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</si>
  <si>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</si>
  <si>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</si>
  <si>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05-1表</t>
  </si>
  <si>
    <t>2025年部门项目支出预算表</t>
  </si>
  <si>
    <t>项目分类</t>
  </si>
  <si>
    <t>本年拨款</t>
  </si>
  <si>
    <t>其中：本次下达</t>
  </si>
  <si>
    <t>通海县畜牧渔业发展服务中心基本户预计结转结余资金</t>
  </si>
  <si>
    <t>313 事业发展类</t>
  </si>
  <si>
    <t>530423251100003701568</t>
  </si>
  <si>
    <t>30218</t>
  </si>
  <si>
    <t>专用材料费</t>
  </si>
  <si>
    <t>30226</t>
  </si>
  <si>
    <t>劳务费</t>
  </si>
  <si>
    <t>30227</t>
  </si>
  <si>
    <t>委托业务费</t>
  </si>
  <si>
    <t>30399</t>
  </si>
  <si>
    <t>其他对个人和家庭的补助</t>
  </si>
  <si>
    <t>31006</t>
  </si>
  <si>
    <t>大型修缮</t>
  </si>
  <si>
    <t>遗属生活困难补助经费</t>
  </si>
  <si>
    <t>312 民生类</t>
  </si>
  <si>
    <t>530423251100003725267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</si>
  <si>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</si>
  <si>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</si>
  <si>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</si>
  <si>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</si>
  <si>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</si>
  <si>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</si>
  <si>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</si>
  <si>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</si>
  <si>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</si>
  <si>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</si>
  <si>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</si>
  <si>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</si>
  <si>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2025年遗属生活困难补助共6人，每月共5454元，全年合计65448元。</t>
  </si>
  <si>
    <t>产出指标</t>
  </si>
  <si>
    <t>数量指标</t>
  </si>
  <si>
    <t>获补对象数</t>
  </si>
  <si>
    <t>=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</si>
  <si>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</si>
  <si>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</si>
  <si>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</si>
  <si>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</si>
  <si>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</si>
  <si>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</si>
  <si>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</si>
  <si>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</si>
  <si>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</si>
  <si>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</si>
  <si>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90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</si>
  <si>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</si>
  <si>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</si>
  <si>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</si>
  <si>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</si>
  <si>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</si>
  <si>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</si>
  <si>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</si>
  <si>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</si>
  <si>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</si>
  <si>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</si>
  <si>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2025年实现养殖业养殖业投保数量达67500头以上；生鲜乳、饲料、兽药抽检任务完成率100%；高致病性禽流感、牲畜口蹄疫、小反刍兽疫等重大动物疫病应免密度达 100%，免疫抗体合格率达 70%以上，动物疫情及免疫效果监测 4000份以上，确保全县不发生区域性重大动物疫情。</t>
  </si>
  <si>
    <t>高致病性禽流感、牲畜口蹄疫、小反刍兽疫等应免疫密度</t>
  </si>
  <si>
    <t>高致病性禽流感、牲畜口蹄疫、小反刍兽疫等重大动物疫病应免密度达 100%</t>
  </si>
  <si>
    <t>动物疫情及免疫效果监测</t>
  </si>
  <si>
    <t>4000</t>
  </si>
  <si>
    <t>份</t>
  </si>
  <si>
    <t>动物疫情及免疫效果监测 4000 份以上</t>
  </si>
  <si>
    <t>养殖业投保数量</t>
  </si>
  <si>
    <t>67500</t>
  </si>
  <si>
    <t>头</t>
  </si>
  <si>
    <t>投保数量</t>
  </si>
  <si>
    <t>生鲜乳、饲料、兽药抽检率</t>
  </si>
  <si>
    <t>高致病性禽流感、牲畜口蹄疫、小反刍兽疫等重大动物疫病免疫抗体合格率</t>
  </si>
  <si>
    <t>70</t>
  </si>
  <si>
    <t>高致病性禽流感、牲畜口蹄疫、小反刍兽疫等重大动物疫病免疫抗体合格率达70%以上</t>
  </si>
  <si>
    <t>验收通过率</t>
  </si>
  <si>
    <t>生态效益</t>
  </si>
  <si>
    <t>确保全县不发生规模随意丢弃病死猪事件</t>
  </si>
  <si>
    <t>0</t>
  </si>
  <si>
    <t>次</t>
  </si>
  <si>
    <t>受益对象对项目实施满意度</t>
  </si>
  <si>
    <t>85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</si>
  <si>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</si>
  <si>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</si>
  <si>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</si>
  <si>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</si>
  <si>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</si>
  <si>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</si>
  <si>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</si>
  <si>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</si>
  <si>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</si>
  <si>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</si>
  <si>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</si>
  <si>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</si>
  <si>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</si>
  <si>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</si>
  <si>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</si>
  <si>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车辆加油服务</t>
  </si>
  <si>
    <t>机动车保险</t>
  </si>
  <si>
    <t>辆</t>
  </si>
  <si>
    <t>复印纸</t>
  </si>
  <si>
    <t>箱</t>
  </si>
  <si>
    <t>印刷服务</t>
  </si>
  <si>
    <t>硒鼓、粉盒</t>
  </si>
  <si>
    <t>车辆加油</t>
  </si>
  <si>
    <t>车辆维修和保养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</si>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</sst>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4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"单位名称："&amp;"通海县畜牧渔业发展服务中心"</f>
        <v>单位名称：通海县畜牧渔业发展服务中心</v>
      </c>
      <c r="B4" s="5"/>
      <c r="C4" s="63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590.002463</v>
      </c>
      <c r="C8" s="15" t="str">
        <f>"一"&amp;"、"&amp;"社会保障和就业支出"</f>
        <v>一、社会保障和就业支出</v>
      </c>
      <c r="D8" s="17">
        <v>100.265376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55.503151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450.17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39.9768</v>
      </c>
    </row>
    <row r="12" ht="22.5" customHeight="1" spans="1:4">
      <c r="A12" s="15" t="s">
        <v>12</v>
      </c>
      <c r="B12" s="17">
        <v>55.92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4" t="s">
        <v>16</v>
      </c>
      <c r="B16" s="17"/>
      <c r="C16" s="67"/>
      <c r="D16" s="17"/>
    </row>
    <row r="17" ht="22.5" customHeight="1" spans="1:4">
      <c r="A17" s="64" t="s">
        <v>17</v>
      </c>
      <c r="B17" s="17">
        <v>55.92</v>
      </c>
      <c r="C17" s="67"/>
      <c r="D17" s="17"/>
    </row>
    <row r="18" ht="22.5" customHeight="1" spans="1:4">
      <c r="A18" s="64"/>
      <c r="B18" s="17"/>
      <c r="C18" s="67"/>
      <c r="D18" s="17"/>
    </row>
    <row r="19" ht="22.5" customHeight="1" spans="1:4">
      <c r="A19" s="65" t="s">
        <v>18</v>
      </c>
      <c r="B19" s="66">
        <v>645.922463</v>
      </c>
      <c r="C19" s="67" t="s">
        <v>19</v>
      </c>
      <c r="D19" s="66">
        <v>645.922463</v>
      </c>
    </row>
    <row r="20" ht="22.5" customHeight="1" spans="1:4">
      <c r="A20" s="64" t="s">
        <v>20</v>
      </c>
      <c r="B20" s="17"/>
      <c r="C20" s="15" t="s">
        <v>21</v>
      </c>
      <c r="D20" s="46"/>
    </row>
    <row r="21" ht="22.5" customHeight="1" spans="1:4">
      <c r="A21" s="65" t="s">
        <v>22</v>
      </c>
      <c r="B21" s="66">
        <v>645.922463</v>
      </c>
      <c r="C21" s="67" t="s">
        <v>23</v>
      </c>
      <c r="D21" s="66">
        <v>645.922463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scale="85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N9" sqref="N9"/>
    </sheetView>
  </sheetViews>
  <sheetFormatPr defaultColWidth="8.85" defaultRowHeight="15" customHeight="1"/>
  <cols>
    <col min="1" max="1" width="8.875" customWidth="1"/>
    <col min="2" max="2" width="23.625" customWidth="1"/>
    <col min="3" max="9" width="8.25" customWidth="1"/>
    <col min="10" max="14" width="9.5" customWidth="1"/>
    <col min="15" max="20" width="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"单位名称："&amp;"通海县畜牧渔业发展服务中心"</f>
        <v>单位名称：通海县畜牧渔业发展服务中心</v>
      </c>
      <c r="B4" s="5"/>
      <c r="C4" s="5"/>
      <c r="D4" s="5"/>
      <c r="E4" s="51"/>
      <c r="F4" s="51"/>
      <c r="G4" s="51"/>
      <c r="H4" s="5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69" t="s">
        <v>28</v>
      </c>
      <c r="C5" s="69" t="s">
        <v>29</v>
      </c>
      <c r="D5" s="69" t="s">
        <v>30</v>
      </c>
      <c r="E5" s="69"/>
      <c r="F5" s="69"/>
      <c r="G5" s="69"/>
      <c r="H5" s="69"/>
      <c r="I5" s="69"/>
      <c r="J5" s="72"/>
      <c r="K5" s="72"/>
      <c r="L5" s="72"/>
      <c r="M5" s="72"/>
      <c r="N5" s="72"/>
      <c r="O5" s="69" t="s">
        <v>20</v>
      </c>
      <c r="P5" s="69"/>
      <c r="Q5" s="69"/>
      <c r="R5" s="69"/>
      <c r="S5" s="69"/>
      <c r="T5" s="69"/>
    </row>
    <row r="6" s="68" customFormat="1" ht="18.75" customHeight="1" spans="1:20">
      <c r="A6" s="13"/>
      <c r="B6" s="69"/>
      <c r="C6" s="69"/>
      <c r="D6" s="70" t="s">
        <v>31</v>
      </c>
      <c r="E6" s="70" t="s">
        <v>32</v>
      </c>
      <c r="F6" s="70" t="s">
        <v>33</v>
      </c>
      <c r="G6" s="70" t="s">
        <v>34</v>
      </c>
      <c r="H6" s="70" t="s">
        <v>35</v>
      </c>
      <c r="I6" s="70" t="s">
        <v>36</v>
      </c>
      <c r="J6" s="73"/>
      <c r="K6" s="73"/>
      <c r="L6" s="73"/>
      <c r="M6" s="73"/>
      <c r="N6" s="73"/>
      <c r="O6" s="70" t="s">
        <v>31</v>
      </c>
      <c r="P6" s="70" t="s">
        <v>32</v>
      </c>
      <c r="Q6" s="70" t="s">
        <v>33</v>
      </c>
      <c r="R6" s="70" t="s">
        <v>34</v>
      </c>
      <c r="S6" s="70" t="s">
        <v>35</v>
      </c>
      <c r="T6" s="70" t="s">
        <v>36</v>
      </c>
    </row>
    <row r="7" s="68" customFormat="1" ht="31" customHeight="1" spans="1:20">
      <c r="A7" s="13"/>
      <c r="B7" s="69"/>
      <c r="C7" s="69"/>
      <c r="D7" s="70"/>
      <c r="E7" s="70"/>
      <c r="F7" s="70"/>
      <c r="G7" s="70"/>
      <c r="H7" s="70"/>
      <c r="I7" s="70" t="s">
        <v>31</v>
      </c>
      <c r="J7" s="70" t="s">
        <v>37</v>
      </c>
      <c r="K7" s="70" t="s">
        <v>38</v>
      </c>
      <c r="L7" s="70" t="s">
        <v>39</v>
      </c>
      <c r="M7" s="70" t="s">
        <v>40</v>
      </c>
      <c r="N7" s="70" t="s">
        <v>41</v>
      </c>
      <c r="O7" s="70"/>
      <c r="P7" s="70"/>
      <c r="Q7" s="70"/>
      <c r="R7" s="70"/>
      <c r="S7" s="70"/>
      <c r="T7" s="70"/>
    </row>
    <row r="8" ht="18.75" customHeight="1" spans="1:20">
      <c r="A8" s="71" t="s">
        <v>42</v>
      </c>
      <c r="B8" s="14" t="s">
        <v>43</v>
      </c>
      <c r="C8" s="14" t="s">
        <v>44</v>
      </c>
      <c r="D8" s="14" t="s">
        <v>45</v>
      </c>
      <c r="E8" s="71" t="s">
        <v>46</v>
      </c>
      <c r="F8" s="14" t="s">
        <v>47</v>
      </c>
      <c r="G8" s="14" t="s">
        <v>48</v>
      </c>
      <c r="H8" s="71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645.922463</v>
      </c>
      <c r="D9" s="17">
        <v>590.002463</v>
      </c>
      <c r="E9" s="17">
        <v>590.002463</v>
      </c>
      <c r="F9" s="17"/>
      <c r="G9" s="17"/>
      <c r="H9" s="17"/>
      <c r="I9" s="17">
        <v>55.92</v>
      </c>
      <c r="J9" s="17"/>
      <c r="K9" s="17"/>
      <c r="L9" s="17"/>
      <c r="M9" s="17"/>
      <c r="N9" s="17">
        <v>55.92</v>
      </c>
      <c r="O9" s="17"/>
      <c r="P9" s="17"/>
      <c r="Q9" s="17"/>
      <c r="R9" s="17"/>
      <c r="S9" s="17"/>
      <c r="T9" s="17"/>
    </row>
    <row r="10" ht="20.25" customHeight="1" spans="1:20">
      <c r="A10" s="45" t="s">
        <v>29</v>
      </c>
      <c r="B10" s="45"/>
      <c r="C10" s="17">
        <v>645.922463</v>
      </c>
      <c r="D10" s="17">
        <v>590.002463</v>
      </c>
      <c r="E10" s="17">
        <v>590.002463</v>
      </c>
      <c r="F10" s="17"/>
      <c r="G10" s="17"/>
      <c r="H10" s="17"/>
      <c r="I10" s="17">
        <v>55.92</v>
      </c>
      <c r="J10" s="17"/>
      <c r="K10" s="17"/>
      <c r="L10" s="17"/>
      <c r="M10" s="17"/>
      <c r="N10" s="17">
        <v>55.92</v>
      </c>
      <c r="O10" s="17"/>
      <c r="P10" s="17"/>
      <c r="Q10" s="17"/>
      <c r="R10" s="17"/>
      <c r="S10" s="17"/>
      <c r="T10" s="17"/>
    </row>
  </sheetData>
  <mergeCells count="20">
    <mergeCell ref="A3:T3"/>
    <mergeCell ref="A4:D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751388888888889" right="0.554861111111111" top="1" bottom="1" header="0.5" footer="0.5"/>
  <pageSetup paperSize="9" scale="70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F11" sqref="F11"/>
    </sheetView>
  </sheetViews>
  <sheetFormatPr defaultColWidth="8.85" defaultRowHeight="15" customHeight="1"/>
  <cols>
    <col min="1" max="1" width="13.25" customWidth="1"/>
    <col min="2" max="2" width="30.875" customWidth="1"/>
    <col min="3" max="15" width="11.1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53</v>
      </c>
    </row>
    <row r="3" ht="37.5" customHeight="1" spans="1:15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50"/>
      <c r="L3" s="50"/>
      <c r="M3" s="50"/>
      <c r="N3" s="50"/>
      <c r="O3" s="50"/>
    </row>
    <row r="4" ht="18.75" customHeight="1" spans="1:15">
      <c r="A4" s="41" t="str">
        <f>"单位名称："&amp;"通海县畜牧渔业发展服务中心"</f>
        <v>单位名称：通海县畜牧渔业发展服务中心</v>
      </c>
      <c r="B4" s="41"/>
      <c r="C4" s="41"/>
      <c r="D4" s="41"/>
      <c r="E4" s="41"/>
      <c r="F4" s="41"/>
      <c r="G4" s="41"/>
      <c r="H4" s="41"/>
      <c r="I4" s="41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55</v>
      </c>
      <c r="B5" s="13" t="s">
        <v>56</v>
      </c>
      <c r="C5" s="44" t="s">
        <v>29</v>
      </c>
      <c r="D5" s="44" t="s">
        <v>32</v>
      </c>
      <c r="E5" s="44"/>
      <c r="F5" s="44"/>
      <c r="G5" s="13" t="s">
        <v>33</v>
      </c>
      <c r="H5" s="44" t="s">
        <v>34</v>
      </c>
      <c r="I5" s="13" t="s">
        <v>57</v>
      </c>
      <c r="J5" s="44" t="s">
        <v>36</v>
      </c>
      <c r="K5" s="44"/>
      <c r="L5" s="44"/>
      <c r="M5" s="44"/>
      <c r="N5" s="44"/>
      <c r="O5" s="44"/>
    </row>
    <row r="6" ht="18.75" customHeight="1" spans="1:15">
      <c r="A6" s="13"/>
      <c r="B6" s="13"/>
      <c r="C6" s="44"/>
      <c r="D6" s="44" t="s">
        <v>31</v>
      </c>
      <c r="E6" s="44" t="s">
        <v>58</v>
      </c>
      <c r="F6" s="44" t="s">
        <v>59</v>
      </c>
      <c r="G6" s="13"/>
      <c r="H6" s="44"/>
      <c r="I6" s="13"/>
      <c r="J6" s="44" t="s">
        <v>31</v>
      </c>
      <c r="K6" s="44" t="s">
        <v>60</v>
      </c>
      <c r="L6" s="14" t="s">
        <v>61</v>
      </c>
      <c r="M6" s="14" t="s">
        <v>62</v>
      </c>
      <c r="N6" s="14" t="s">
        <v>63</v>
      </c>
      <c r="O6" s="14" t="s">
        <v>64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65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66</v>
      </c>
      <c r="B8" s="16" t="s">
        <v>67</v>
      </c>
      <c r="C8" s="17">
        <v>100.265376</v>
      </c>
      <c r="D8" s="17">
        <v>100.265376</v>
      </c>
      <c r="E8" s="17">
        <v>93.720576</v>
      </c>
      <c r="F8" s="17">
        <v>6.55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1" t="s">
        <v>68</v>
      </c>
      <c r="B9" s="61" t="s">
        <v>69</v>
      </c>
      <c r="C9" s="17">
        <v>93.720576</v>
      </c>
      <c r="D9" s="17">
        <v>93.720576</v>
      </c>
      <c r="E9" s="17">
        <v>93.720576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2" t="s">
        <v>70</v>
      </c>
      <c r="B10" s="62" t="s">
        <v>71</v>
      </c>
      <c r="C10" s="17">
        <v>38.88</v>
      </c>
      <c r="D10" s="17">
        <v>38.88</v>
      </c>
      <c r="E10" s="17">
        <v>38.88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2" t="s">
        <v>72</v>
      </c>
      <c r="B11" s="62" t="s">
        <v>73</v>
      </c>
      <c r="C11" s="17">
        <v>54.84</v>
      </c>
      <c r="D11" s="17">
        <v>54.84</v>
      </c>
      <c r="E11" s="17">
        <v>54.84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1" t="s">
        <v>74</v>
      </c>
      <c r="B12" s="61" t="s">
        <v>75</v>
      </c>
      <c r="C12" s="17">
        <v>6.55</v>
      </c>
      <c r="D12" s="17">
        <v>6.55</v>
      </c>
      <c r="E12" s="17"/>
      <c r="F12" s="17">
        <v>6.55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2" t="s">
        <v>76</v>
      </c>
      <c r="B13" s="62" t="s">
        <v>77</v>
      </c>
      <c r="C13" s="17">
        <v>6.55</v>
      </c>
      <c r="D13" s="17">
        <v>6.55</v>
      </c>
      <c r="E13" s="17"/>
      <c r="F13" s="17">
        <v>6.55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78</v>
      </c>
      <c r="B14" s="16" t="s">
        <v>79</v>
      </c>
      <c r="C14" s="17">
        <v>55.503151</v>
      </c>
      <c r="D14" s="17">
        <v>55.503151</v>
      </c>
      <c r="E14" s="17">
        <v>55.503151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1" t="s">
        <v>80</v>
      </c>
      <c r="B15" s="61" t="s">
        <v>81</v>
      </c>
      <c r="C15" s="17">
        <v>55.503151</v>
      </c>
      <c r="D15" s="17">
        <v>55.503151</v>
      </c>
      <c r="E15" s="17">
        <v>55.503151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2" t="s">
        <v>82</v>
      </c>
      <c r="B16" s="62" t="s">
        <v>83</v>
      </c>
      <c r="C16" s="17">
        <v>28.448549</v>
      </c>
      <c r="D16" s="17">
        <v>28.448549</v>
      </c>
      <c r="E16" s="17">
        <v>28.448549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2" t="s">
        <v>84</v>
      </c>
      <c r="B17" s="62" t="s">
        <v>85</v>
      </c>
      <c r="C17" s="17">
        <v>22.02</v>
      </c>
      <c r="D17" s="17">
        <v>22.02</v>
      </c>
      <c r="E17" s="17">
        <v>22.02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2" t="s">
        <v>86</v>
      </c>
      <c r="B18" s="62" t="s">
        <v>87</v>
      </c>
      <c r="C18" s="17">
        <v>5.026282</v>
      </c>
      <c r="D18" s="17">
        <v>5.026282</v>
      </c>
      <c r="E18" s="17">
        <v>5.026282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88</v>
      </c>
      <c r="B19" s="16" t="s">
        <v>89</v>
      </c>
      <c r="C19" s="17">
        <v>450.17</v>
      </c>
      <c r="D19" s="17">
        <v>394.25</v>
      </c>
      <c r="E19" s="17">
        <v>394.25</v>
      </c>
      <c r="F19" s="17"/>
      <c r="G19" s="17"/>
      <c r="H19" s="17"/>
      <c r="I19" s="17"/>
      <c r="J19" s="17">
        <v>55.92</v>
      </c>
      <c r="K19" s="17"/>
      <c r="L19" s="17"/>
      <c r="M19" s="17"/>
      <c r="N19" s="17"/>
      <c r="O19" s="17">
        <v>55.92</v>
      </c>
    </row>
    <row r="20" ht="20.25" customHeight="1" spans="1:15">
      <c r="A20" s="61" t="s">
        <v>90</v>
      </c>
      <c r="B20" s="61" t="s">
        <v>91</v>
      </c>
      <c r="C20" s="17">
        <v>450.17</v>
      </c>
      <c r="D20" s="17">
        <v>394.25</v>
      </c>
      <c r="E20" s="17">
        <v>394.25</v>
      </c>
      <c r="F20" s="17"/>
      <c r="G20" s="17"/>
      <c r="H20" s="17"/>
      <c r="I20" s="17"/>
      <c r="J20" s="17">
        <v>55.92</v>
      </c>
      <c r="K20" s="17"/>
      <c r="L20" s="17"/>
      <c r="M20" s="17"/>
      <c r="N20" s="17"/>
      <c r="O20" s="17">
        <v>55.92</v>
      </c>
    </row>
    <row r="21" ht="20.25" customHeight="1" spans="1:15">
      <c r="A21" s="62" t="s">
        <v>92</v>
      </c>
      <c r="B21" s="62" t="s">
        <v>93</v>
      </c>
      <c r="C21" s="17">
        <v>394.25</v>
      </c>
      <c r="D21" s="17">
        <v>394.25</v>
      </c>
      <c r="E21" s="17">
        <v>394.25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2" t="s">
        <v>94</v>
      </c>
      <c r="B22" s="62" t="s">
        <v>95</v>
      </c>
      <c r="C22" s="17">
        <v>55.92</v>
      </c>
      <c r="D22" s="17"/>
      <c r="E22" s="17"/>
      <c r="F22" s="17"/>
      <c r="G22" s="17"/>
      <c r="H22" s="17"/>
      <c r="I22" s="17"/>
      <c r="J22" s="17">
        <v>55.92</v>
      </c>
      <c r="K22" s="17"/>
      <c r="L22" s="17"/>
      <c r="M22" s="17"/>
      <c r="N22" s="17"/>
      <c r="O22" s="17">
        <v>55.92</v>
      </c>
    </row>
    <row r="23" ht="20.25" customHeight="1" spans="1:15">
      <c r="A23" s="16" t="s">
        <v>96</v>
      </c>
      <c r="B23" s="16" t="s">
        <v>97</v>
      </c>
      <c r="C23" s="17">
        <v>39.9768</v>
      </c>
      <c r="D23" s="17">
        <v>39.9768</v>
      </c>
      <c r="E23" s="17">
        <v>39.9768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1" t="s">
        <v>98</v>
      </c>
      <c r="B24" s="61" t="s">
        <v>99</v>
      </c>
      <c r="C24" s="17">
        <v>39.9768</v>
      </c>
      <c r="D24" s="17">
        <v>39.9768</v>
      </c>
      <c r="E24" s="17">
        <v>39.9768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2" t="s">
        <v>100</v>
      </c>
      <c r="B25" s="62" t="s">
        <v>101</v>
      </c>
      <c r="C25" s="17">
        <v>39.9768</v>
      </c>
      <c r="D25" s="17">
        <v>39.9768</v>
      </c>
      <c r="E25" s="17">
        <v>39.9768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5" t="s">
        <v>102</v>
      </c>
      <c r="B26" s="45"/>
      <c r="C26" s="17">
        <v>645.922463</v>
      </c>
      <c r="D26" s="17">
        <v>590.002463</v>
      </c>
      <c r="E26" s="17">
        <v>583.45</v>
      </c>
      <c r="F26" s="17">
        <v>6.55</v>
      </c>
      <c r="G26" s="17"/>
      <c r="H26" s="17"/>
      <c r="I26" s="17"/>
      <c r="J26" s="17">
        <v>55.92</v>
      </c>
      <c r="K26" s="17"/>
      <c r="L26" s="17"/>
      <c r="M26" s="17"/>
      <c r="N26" s="17"/>
      <c r="O26" s="17">
        <v>55.92</v>
      </c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751388888888889" right="0.751388888888889" top="1" bottom="1" header="0.5" footer="0.5"/>
  <pageSetup paperSize="9" scale="7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zoomScale="135" zoomScaleNormal="135" workbookViewId="0">
      <pane ySplit="1" topLeftCell="A3" activePane="bottomLeft" state="frozen"/>
      <selection/>
      <selection pane="bottomLeft" activeCell="D9" sqref="D9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103</v>
      </c>
    </row>
    <row r="3" ht="45" customHeight="1" spans="1:4">
      <c r="A3" s="4" t="s">
        <v>104</v>
      </c>
      <c r="B3" s="4"/>
      <c r="C3" s="4"/>
      <c r="D3" s="4"/>
    </row>
    <row r="4" ht="18.75" customHeight="1" spans="1:4">
      <c r="A4" s="5" t="str">
        <f>"单位名称："&amp;"通海县畜牧渔业发展服务中心"</f>
        <v>单位名称：通海县畜牧渔业发展服务中心</v>
      </c>
      <c r="B4" s="5"/>
      <c r="C4" s="63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105</v>
      </c>
      <c r="C6" s="8" t="s">
        <v>106</v>
      </c>
      <c r="D6" s="8" t="s">
        <v>105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107</v>
      </c>
      <c r="B8" s="17">
        <v>590.002463</v>
      </c>
      <c r="C8" s="15" t="s">
        <v>108</v>
      </c>
      <c r="D8" s="17">
        <v>590.002463</v>
      </c>
    </row>
    <row r="9" ht="22.5" customHeight="1" spans="1:4">
      <c r="A9" s="15" t="s">
        <v>109</v>
      </c>
      <c r="B9" s="17">
        <v>590.002463</v>
      </c>
      <c r="C9" s="15" t="str">
        <f>"（"&amp;"一"&amp;"）"&amp;"社会保障和就业支出"</f>
        <v>（一）社会保障和就业支出</v>
      </c>
      <c r="D9" s="17">
        <v>100.265376</v>
      </c>
    </row>
    <row r="10" ht="22.5" customHeight="1" spans="1:4">
      <c r="A10" s="15" t="s">
        <v>110</v>
      </c>
      <c r="B10" s="17"/>
      <c r="C10" s="15" t="str">
        <f>"（"&amp;"二"&amp;"）"&amp;"卫生健康支出"</f>
        <v>（二）卫生健康支出</v>
      </c>
      <c r="D10" s="17">
        <v>55.503151</v>
      </c>
    </row>
    <row r="11" ht="22.5" customHeight="1" spans="1:4">
      <c r="A11" s="15" t="s">
        <v>111</v>
      </c>
      <c r="B11" s="17"/>
      <c r="C11" s="15" t="str">
        <f>"（"&amp;"三"&amp;"）"&amp;"农林水支出"</f>
        <v>（三）农林水支出</v>
      </c>
      <c r="D11" s="17">
        <v>394.25</v>
      </c>
    </row>
    <row r="12" ht="22.5" customHeight="1" spans="1:4">
      <c r="A12" s="15" t="s">
        <v>112</v>
      </c>
      <c r="B12" s="17"/>
      <c r="C12" s="15" t="str">
        <f>"（"&amp;"四"&amp;"）"&amp;"住房保障支出"</f>
        <v>（四）住房保障支出</v>
      </c>
      <c r="D12" s="17">
        <v>39.9768</v>
      </c>
    </row>
    <row r="13" ht="22.5" customHeight="1" spans="1:4">
      <c r="A13" s="15" t="s">
        <v>109</v>
      </c>
      <c r="B13" s="17"/>
      <c r="C13" s="15"/>
      <c r="D13" s="17"/>
    </row>
    <row r="14" ht="22.5" customHeight="1" spans="1:4">
      <c r="A14" s="15" t="s">
        <v>110</v>
      </c>
      <c r="B14" s="17"/>
      <c r="C14" s="15"/>
      <c r="D14" s="17"/>
    </row>
    <row r="15" ht="22.5" customHeight="1" spans="1:4">
      <c r="A15" s="15" t="s">
        <v>111</v>
      </c>
      <c r="B15" s="17"/>
      <c r="C15" s="15"/>
      <c r="D15" s="17"/>
    </row>
    <row r="16" ht="22.5" customHeight="1" spans="1:4">
      <c r="A16" s="64"/>
      <c r="B16" s="17"/>
      <c r="C16" s="15" t="s">
        <v>113</v>
      </c>
      <c r="D16" s="17"/>
    </row>
    <row r="17" ht="22.5" customHeight="1" spans="1:4">
      <c r="A17" s="65" t="s">
        <v>114</v>
      </c>
      <c r="B17" s="66">
        <v>590.002463</v>
      </c>
      <c r="C17" s="67" t="s">
        <v>115</v>
      </c>
      <c r="D17" s="66">
        <v>590.002463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scale="85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zoomScale="141" zoomScaleNormal="141" workbookViewId="0">
      <pane ySplit="1" topLeftCell="A7" activePane="bottomLeft" state="frozen"/>
      <selection/>
      <selection pane="bottomLeft" activeCell="E20" sqref="E20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0" t="s">
        <v>116</v>
      </c>
    </row>
    <row r="3" ht="37.5" customHeight="1" spans="1:7">
      <c r="A3" s="4" t="s">
        <v>117</v>
      </c>
      <c r="B3" s="4"/>
      <c r="C3" s="4"/>
      <c r="D3" s="4"/>
      <c r="E3" s="4"/>
      <c r="F3" s="4"/>
      <c r="G3" s="4"/>
    </row>
    <row r="4" ht="18.75" customHeight="1" spans="1:7">
      <c r="A4" s="41" t="str">
        <f>"单位名称："&amp;"通海县畜牧渔业发展服务中心"</f>
        <v>单位名称：通海县畜牧渔业发展服务中心</v>
      </c>
      <c r="B4" s="41"/>
      <c r="C4" s="41"/>
      <c r="D4" s="42"/>
      <c r="E4" s="42"/>
      <c r="F4" s="42"/>
      <c r="G4" s="43" t="s">
        <v>26</v>
      </c>
    </row>
    <row r="5" ht="18.75" customHeight="1" spans="1:7">
      <c r="A5" s="13" t="s">
        <v>118</v>
      </c>
      <c r="B5" s="13" t="s">
        <v>56</v>
      </c>
      <c r="C5" s="44" t="s">
        <v>29</v>
      </c>
      <c r="D5" s="44" t="s">
        <v>58</v>
      </c>
      <c r="E5" s="44"/>
      <c r="F5" s="44"/>
      <c r="G5" s="13" t="s">
        <v>59</v>
      </c>
    </row>
    <row r="6" ht="18.75" customHeight="1" spans="1:7">
      <c r="A6" s="13" t="s">
        <v>55</v>
      </c>
      <c r="B6" s="13" t="s">
        <v>56</v>
      </c>
      <c r="C6" s="44"/>
      <c r="D6" s="44" t="s">
        <v>31</v>
      </c>
      <c r="E6" s="44" t="s">
        <v>119</v>
      </c>
      <c r="F6" s="44" t="s">
        <v>120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66</v>
      </c>
      <c r="B8" s="16" t="s">
        <v>67</v>
      </c>
      <c r="C8" s="17">
        <v>100.27</v>
      </c>
      <c r="D8" s="17">
        <v>93.720576</v>
      </c>
      <c r="E8" s="17">
        <v>93.720576</v>
      </c>
      <c r="F8" s="17"/>
      <c r="G8" s="17">
        <v>6.55</v>
      </c>
    </row>
    <row r="9" ht="20.25" customHeight="1" spans="1:7">
      <c r="A9" s="61" t="s">
        <v>68</v>
      </c>
      <c r="B9" s="61" t="s">
        <v>69</v>
      </c>
      <c r="C9" s="17">
        <v>93.720576</v>
      </c>
      <c r="D9" s="17">
        <v>93.720576</v>
      </c>
      <c r="E9" s="17">
        <v>93.720576</v>
      </c>
      <c r="F9" s="17"/>
      <c r="G9" s="17"/>
    </row>
    <row r="10" ht="20.25" customHeight="1" spans="1:7">
      <c r="A10" s="62" t="s">
        <v>70</v>
      </c>
      <c r="B10" s="62" t="s">
        <v>71</v>
      </c>
      <c r="C10" s="17">
        <v>38.88</v>
      </c>
      <c r="D10" s="17">
        <v>38.88</v>
      </c>
      <c r="E10" s="17">
        <v>38.88</v>
      </c>
      <c r="F10" s="17"/>
      <c r="G10" s="17"/>
    </row>
    <row r="11" ht="20.25" customHeight="1" spans="1:7">
      <c r="A11" s="62" t="s">
        <v>72</v>
      </c>
      <c r="B11" s="62" t="s">
        <v>73</v>
      </c>
      <c r="C11" s="17">
        <v>54.84</v>
      </c>
      <c r="D11" s="17">
        <v>54.84</v>
      </c>
      <c r="E11" s="17">
        <v>54.84</v>
      </c>
      <c r="F11" s="17"/>
      <c r="G11" s="17"/>
    </row>
    <row r="12" ht="20.25" customHeight="1" spans="1:7">
      <c r="A12" s="61" t="s">
        <v>74</v>
      </c>
      <c r="B12" s="61" t="s">
        <v>75</v>
      </c>
      <c r="C12" s="17">
        <v>6.55</v>
      </c>
      <c r="D12" s="17"/>
      <c r="E12" s="17"/>
      <c r="F12" s="17"/>
      <c r="G12" s="17">
        <v>6.55</v>
      </c>
    </row>
    <row r="13" ht="20.25" customHeight="1" spans="1:7">
      <c r="A13" s="62" t="s">
        <v>76</v>
      </c>
      <c r="B13" s="62" t="s">
        <v>77</v>
      </c>
      <c r="C13" s="17">
        <v>6.55</v>
      </c>
      <c r="D13" s="17"/>
      <c r="E13" s="17"/>
      <c r="F13" s="17"/>
      <c r="G13" s="17">
        <v>6.55</v>
      </c>
    </row>
    <row r="14" ht="20.25" customHeight="1" spans="1:7">
      <c r="A14" s="16" t="s">
        <v>78</v>
      </c>
      <c r="B14" s="16" t="s">
        <v>79</v>
      </c>
      <c r="C14" s="17">
        <v>55.503151</v>
      </c>
      <c r="D14" s="17">
        <v>55.503151</v>
      </c>
      <c r="E14" s="17">
        <v>55.503151</v>
      </c>
      <c r="F14" s="17"/>
      <c r="G14" s="17"/>
    </row>
    <row r="15" ht="20.25" customHeight="1" spans="1:7">
      <c r="A15" s="61" t="s">
        <v>80</v>
      </c>
      <c r="B15" s="61" t="s">
        <v>81</v>
      </c>
      <c r="C15" s="17">
        <v>55.503151</v>
      </c>
      <c r="D15" s="17">
        <v>55.503151</v>
      </c>
      <c r="E15" s="17">
        <v>55.503151</v>
      </c>
      <c r="F15" s="17"/>
      <c r="G15" s="17"/>
    </row>
    <row r="16" ht="20.25" customHeight="1" spans="1:7">
      <c r="A16" s="62" t="s">
        <v>82</v>
      </c>
      <c r="B16" s="62" t="s">
        <v>83</v>
      </c>
      <c r="C16" s="17">
        <v>28.448549</v>
      </c>
      <c r="D16" s="17">
        <v>28.448549</v>
      </c>
      <c r="E16" s="17">
        <v>28.448549</v>
      </c>
      <c r="F16" s="17"/>
      <c r="G16" s="17"/>
    </row>
    <row r="17" ht="20.25" customHeight="1" spans="1:7">
      <c r="A17" s="62" t="s">
        <v>84</v>
      </c>
      <c r="B17" s="62" t="s">
        <v>85</v>
      </c>
      <c r="C17" s="17">
        <v>22.02</v>
      </c>
      <c r="D17" s="17">
        <v>22.02</v>
      </c>
      <c r="E17" s="17">
        <v>22.02</v>
      </c>
      <c r="F17" s="17"/>
      <c r="G17" s="17"/>
    </row>
    <row r="18" ht="20.25" customHeight="1" spans="1:7">
      <c r="A18" s="62" t="s">
        <v>86</v>
      </c>
      <c r="B18" s="62" t="s">
        <v>87</v>
      </c>
      <c r="C18" s="17">
        <v>5.026282</v>
      </c>
      <c r="D18" s="17">
        <v>5.026282</v>
      </c>
      <c r="E18" s="17">
        <v>5.026282</v>
      </c>
      <c r="F18" s="17"/>
      <c r="G18" s="17"/>
    </row>
    <row r="19" ht="20.25" customHeight="1" spans="1:7">
      <c r="A19" s="16" t="s">
        <v>88</v>
      </c>
      <c r="B19" s="16" t="s">
        <v>89</v>
      </c>
      <c r="C19" s="17">
        <v>394.25</v>
      </c>
      <c r="D19" s="17">
        <v>394.25</v>
      </c>
      <c r="E19" s="17">
        <v>371.92</v>
      </c>
      <c r="F19" s="17">
        <v>22.33</v>
      </c>
      <c r="G19" s="17"/>
    </row>
    <row r="20" ht="20.25" customHeight="1" spans="1:7">
      <c r="A20" s="61" t="s">
        <v>90</v>
      </c>
      <c r="B20" s="61" t="s">
        <v>91</v>
      </c>
      <c r="C20" s="17">
        <v>394.25</v>
      </c>
      <c r="D20" s="17">
        <v>394.25</v>
      </c>
      <c r="E20" s="17">
        <v>371.92</v>
      </c>
      <c r="F20" s="17">
        <v>22.33</v>
      </c>
      <c r="G20" s="17"/>
    </row>
    <row r="21" ht="20.25" customHeight="1" spans="1:7">
      <c r="A21" s="62" t="s">
        <v>92</v>
      </c>
      <c r="B21" s="62" t="s">
        <v>93</v>
      </c>
      <c r="C21" s="17">
        <v>394.25</v>
      </c>
      <c r="D21" s="17">
        <v>394.25</v>
      </c>
      <c r="E21" s="17">
        <v>371.92</v>
      </c>
      <c r="F21" s="17">
        <v>22.33</v>
      </c>
      <c r="G21" s="17"/>
    </row>
    <row r="22" ht="20.25" customHeight="1" spans="1:7">
      <c r="A22" s="16" t="s">
        <v>96</v>
      </c>
      <c r="B22" s="16" t="s">
        <v>97</v>
      </c>
      <c r="C22" s="17">
        <v>39.9768</v>
      </c>
      <c r="D22" s="17">
        <v>39.9768</v>
      </c>
      <c r="E22" s="17">
        <v>39.9768</v>
      </c>
      <c r="F22" s="17"/>
      <c r="G22" s="17"/>
    </row>
    <row r="23" ht="20.25" customHeight="1" spans="1:7">
      <c r="A23" s="61" t="s">
        <v>98</v>
      </c>
      <c r="B23" s="61" t="s">
        <v>99</v>
      </c>
      <c r="C23" s="17">
        <v>39.9768</v>
      </c>
      <c r="D23" s="17">
        <v>39.9768</v>
      </c>
      <c r="E23" s="17">
        <v>39.9768</v>
      </c>
      <c r="F23" s="17"/>
      <c r="G23" s="17"/>
    </row>
    <row r="24" ht="20.25" customHeight="1" spans="1:7">
      <c r="A24" s="62" t="s">
        <v>100</v>
      </c>
      <c r="B24" s="62" t="s">
        <v>101</v>
      </c>
      <c r="C24" s="17">
        <v>39.9768</v>
      </c>
      <c r="D24" s="17">
        <v>39.9768</v>
      </c>
      <c r="E24" s="17">
        <v>39.9768</v>
      </c>
      <c r="F24" s="17"/>
      <c r="G24" s="17"/>
    </row>
    <row r="25" ht="20.25" customHeight="1" spans="1:7">
      <c r="A25" s="45" t="s">
        <v>102</v>
      </c>
      <c r="B25" s="45"/>
      <c r="C25" s="46">
        <v>590.002463</v>
      </c>
      <c r="D25" s="46">
        <v>583.45</v>
      </c>
      <c r="E25" s="46">
        <v>561.12</v>
      </c>
      <c r="F25" s="46">
        <v>22.33</v>
      </c>
      <c r="G25" s="46">
        <v>6.55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rintOptions horizontalCentered="1"/>
  <pageMargins left="0.751388888888889" right="0.751388888888889" top="1" bottom="1" header="0.5" footer="0.5"/>
  <pageSetup paperSize="9" scale="80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3" activePane="bottomLeft" state="frozen"/>
      <selection/>
      <selection pane="bottomLeft" activeCell="E15" sqref="E15"/>
    </sheetView>
  </sheetViews>
  <sheetFormatPr defaultColWidth="8.85" defaultRowHeight="15" customHeight="1" outlineLevelRow="7" outlineLevelCol="5"/>
  <cols>
    <col min="1" max="6" width="26.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4"/>
      <c r="B2" s="54"/>
      <c r="C2" s="55"/>
      <c r="D2" s="2"/>
      <c r="E2" s="2"/>
      <c r="F2" s="56" t="s">
        <v>121</v>
      </c>
    </row>
    <row r="3" ht="41.25" customHeight="1" spans="1:6">
      <c r="A3" s="57" t="s">
        <v>122</v>
      </c>
      <c r="B3" s="57"/>
      <c r="C3" s="57"/>
      <c r="D3" s="57"/>
      <c r="E3" s="57"/>
      <c r="F3" s="57"/>
    </row>
    <row r="4" ht="18.75" customHeight="1" spans="1:6">
      <c r="A4" s="5" t="str">
        <f>"单位名称："&amp;"通海县畜牧渔业发展服务中心"</f>
        <v>单位名称：通海县畜牧渔业发展服务中心</v>
      </c>
      <c r="B4" s="5"/>
      <c r="C4" s="5"/>
      <c r="D4" s="58"/>
      <c r="E4" s="2"/>
      <c r="F4" s="56" t="s">
        <v>26</v>
      </c>
    </row>
    <row r="5" ht="18.75" customHeight="1" spans="1:6">
      <c r="A5" s="13" t="s">
        <v>123</v>
      </c>
      <c r="B5" s="44" t="s">
        <v>124</v>
      </c>
      <c r="C5" s="44" t="s">
        <v>125</v>
      </c>
      <c r="D5" s="44"/>
      <c r="E5" s="44"/>
      <c r="F5" s="44" t="s">
        <v>126</v>
      </c>
    </row>
    <row r="6" ht="18.75" customHeight="1" spans="1:6">
      <c r="A6" s="13"/>
      <c r="B6" s="44"/>
      <c r="C6" s="44" t="s">
        <v>31</v>
      </c>
      <c r="D6" s="44" t="s">
        <v>127</v>
      </c>
      <c r="E6" s="44" t="s">
        <v>128</v>
      </c>
      <c r="F6" s="44"/>
    </row>
    <row r="7" ht="18.75" customHeight="1" spans="1:6">
      <c r="A7" s="59" t="s">
        <v>43</v>
      </c>
      <c r="B7" s="60" t="s">
        <v>44</v>
      </c>
      <c r="C7" s="59" t="s">
        <v>45</v>
      </c>
      <c r="D7" s="59" t="s">
        <v>46</v>
      </c>
      <c r="E7" s="59" t="s">
        <v>47</v>
      </c>
      <c r="F7" s="59">
        <v>7</v>
      </c>
    </row>
    <row r="8" ht="20.25" customHeight="1" spans="1:6">
      <c r="A8" s="17"/>
      <c r="B8" s="17"/>
      <c r="C8" s="17"/>
      <c r="D8" s="17"/>
      <c r="E8" s="17"/>
      <c r="F8" s="17"/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751388888888889" right="0.751388888888889" top="1" bottom="1" header="0.5" footer="0.5"/>
  <pageSetup paperSize="9" scale="80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8"/>
  <sheetViews>
    <sheetView showZeros="0" workbookViewId="0">
      <pane ySplit="1" topLeftCell="A2" activePane="bottomLeft" state="frozen"/>
      <selection/>
      <selection pane="bottomLeft" activeCell="M28" sqref="M28:M37"/>
    </sheetView>
  </sheetViews>
  <sheetFormatPr defaultColWidth="8.85" defaultRowHeight="15" customHeight="1"/>
  <cols>
    <col min="1" max="1" width="22.125" customWidth="1"/>
    <col min="2" max="2" width="18.375" customWidth="1"/>
    <col min="3" max="3" width="21.125" customWidth="1"/>
    <col min="4" max="4" width="9.875" customWidth="1"/>
    <col min="5" max="5" width="26.75" customWidth="1"/>
    <col min="6" max="6" width="8.875" customWidth="1"/>
    <col min="7" max="7" width="23" customWidth="1"/>
    <col min="8" max="9" width="9.5" customWidth="1"/>
    <col min="10" max="10" width="7.75" customWidth="1"/>
    <col min="11" max="12" width="6" customWidth="1"/>
    <col min="13" max="13" width="9.125" customWidth="1"/>
    <col min="14" max="24" width="6.1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129</v>
      </c>
    </row>
    <row r="3" ht="45" customHeight="1" spans="1:24">
      <c r="A3" s="4" t="s">
        <v>130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ht="18.75" customHeight="1" spans="1:24">
      <c r="A4" s="5" t="str">
        <f>"单位名称："&amp;"通海县畜牧渔业发展服务中心"</f>
        <v>单位名称：通海县畜牧渔业发展服务中心</v>
      </c>
      <c r="B4" s="5"/>
      <c r="C4" s="5"/>
      <c r="D4" s="5"/>
      <c r="E4" s="5"/>
      <c r="F4" s="5"/>
      <c r="G4" s="5"/>
      <c r="H4" s="51"/>
      <c r="I4" s="51"/>
      <c r="J4" s="51"/>
      <c r="K4" s="51"/>
      <c r="L4" s="5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52" t="s">
        <v>131</v>
      </c>
      <c r="B5" s="52" t="s">
        <v>132</v>
      </c>
      <c r="C5" s="52" t="s">
        <v>133</v>
      </c>
      <c r="D5" s="52" t="s">
        <v>134</v>
      </c>
      <c r="E5" s="52" t="s">
        <v>135</v>
      </c>
      <c r="F5" s="52" t="s">
        <v>136</v>
      </c>
      <c r="G5" s="52" t="s">
        <v>137</v>
      </c>
      <c r="H5" s="53" t="s">
        <v>29</v>
      </c>
      <c r="I5" s="53" t="s">
        <v>138</v>
      </c>
      <c r="J5" s="52"/>
      <c r="K5" s="52"/>
      <c r="L5" s="52"/>
      <c r="M5" s="52"/>
      <c r="N5" s="52"/>
      <c r="O5" s="52" t="s">
        <v>139</v>
      </c>
      <c r="P5" s="52"/>
      <c r="Q5" s="52"/>
      <c r="R5" s="52" t="s">
        <v>35</v>
      </c>
      <c r="S5" s="52" t="s">
        <v>36</v>
      </c>
      <c r="T5" s="52"/>
      <c r="U5" s="52"/>
      <c r="V5" s="52"/>
      <c r="W5" s="52"/>
      <c r="X5" s="52"/>
    </row>
    <row r="6" ht="18.75" customHeight="1" spans="1:24">
      <c r="A6" s="52"/>
      <c r="B6" s="52"/>
      <c r="C6" s="52"/>
      <c r="D6" s="52"/>
      <c r="E6" s="52"/>
      <c r="F6" s="52"/>
      <c r="G6" s="52"/>
      <c r="H6" s="53" t="s">
        <v>140</v>
      </c>
      <c r="I6" s="53" t="s">
        <v>141</v>
      </c>
      <c r="J6" s="53"/>
      <c r="K6" s="52" t="s">
        <v>33</v>
      </c>
      <c r="L6" s="52" t="s">
        <v>34</v>
      </c>
      <c r="M6" s="52"/>
      <c r="N6" s="52"/>
      <c r="O6" s="52" t="s">
        <v>139</v>
      </c>
      <c r="P6" s="52" t="s">
        <v>33</v>
      </c>
      <c r="Q6" s="52" t="s">
        <v>34</v>
      </c>
      <c r="R6" s="52" t="s">
        <v>35</v>
      </c>
      <c r="S6" s="52" t="s">
        <v>36</v>
      </c>
      <c r="T6" s="52" t="s">
        <v>37</v>
      </c>
      <c r="U6" s="52" t="s">
        <v>38</v>
      </c>
      <c r="V6" s="52" t="s">
        <v>39</v>
      </c>
      <c r="W6" s="52" t="s">
        <v>40</v>
      </c>
      <c r="X6" s="52" t="s">
        <v>41</v>
      </c>
    </row>
    <row r="7" ht="18.75" customHeight="1" spans="1:24">
      <c r="A7" s="52"/>
      <c r="B7" s="52"/>
      <c r="C7" s="52"/>
      <c r="D7" s="52"/>
      <c r="E7" s="52"/>
      <c r="F7" s="52"/>
      <c r="G7" s="52"/>
      <c r="H7" s="53"/>
      <c r="I7" s="53" t="s">
        <v>142</v>
      </c>
      <c r="J7" s="52" t="s">
        <v>143</v>
      </c>
      <c r="K7" s="52" t="s">
        <v>144</v>
      </c>
      <c r="L7" s="52" t="s">
        <v>145</v>
      </c>
      <c r="M7" s="52" t="s">
        <v>146</v>
      </c>
      <c r="N7" s="52" t="s">
        <v>147</v>
      </c>
      <c r="O7" s="52" t="s">
        <v>32</v>
      </c>
      <c r="P7" s="52" t="s">
        <v>33</v>
      </c>
      <c r="Q7" s="52" t="s">
        <v>34</v>
      </c>
      <c r="R7" s="52"/>
      <c r="S7" s="52" t="s">
        <v>31</v>
      </c>
      <c r="T7" s="52" t="s">
        <v>37</v>
      </c>
      <c r="U7" s="52" t="s">
        <v>38</v>
      </c>
      <c r="V7" s="52" t="s">
        <v>39</v>
      </c>
      <c r="W7" s="52" t="s">
        <v>40</v>
      </c>
      <c r="X7" s="52" t="s">
        <v>41</v>
      </c>
    </row>
    <row r="8" ht="48" customHeight="1" spans="1:24">
      <c r="A8" s="52"/>
      <c r="B8" s="52"/>
      <c r="C8" s="52"/>
      <c r="D8" s="52"/>
      <c r="E8" s="52"/>
      <c r="F8" s="52"/>
      <c r="G8" s="52"/>
      <c r="H8" s="53"/>
      <c r="I8" s="53" t="s">
        <v>31</v>
      </c>
      <c r="J8" s="52" t="s">
        <v>143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</row>
    <row r="9" ht="18.75" customHeight="1" spans="1:24">
      <c r="A9" s="53" t="s">
        <v>42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</row>
    <row r="10" ht="25" customHeight="1" spans="1:24">
      <c r="A10" s="9" t="s">
        <v>52</v>
      </c>
      <c r="B10" s="9" t="s">
        <v>148</v>
      </c>
      <c r="C10" s="10" t="s">
        <v>149</v>
      </c>
      <c r="D10" s="9" t="s">
        <v>92</v>
      </c>
      <c r="E10" s="9" t="s">
        <v>93</v>
      </c>
      <c r="F10" s="9" t="s">
        <v>150</v>
      </c>
      <c r="G10" s="9" t="s">
        <v>151</v>
      </c>
      <c r="H10" s="17">
        <v>0.21</v>
      </c>
      <c r="I10" s="17">
        <v>0.21</v>
      </c>
      <c r="J10" s="17"/>
      <c r="K10" s="17"/>
      <c r="L10" s="17"/>
      <c r="M10" s="17">
        <v>0.21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9" t="s">
        <v>52</v>
      </c>
      <c r="B11" s="9" t="s">
        <v>152</v>
      </c>
      <c r="C11" s="10" t="s">
        <v>153</v>
      </c>
      <c r="D11" s="9" t="s">
        <v>92</v>
      </c>
      <c r="E11" s="9" t="s">
        <v>93</v>
      </c>
      <c r="F11" s="9" t="s">
        <v>154</v>
      </c>
      <c r="G11" s="9" t="s">
        <v>155</v>
      </c>
      <c r="H11" s="17">
        <v>36.96</v>
      </c>
      <c r="I11" s="17">
        <v>36.96</v>
      </c>
      <c r="J11" s="17"/>
      <c r="K11" s="17"/>
      <c r="L11" s="17"/>
      <c r="M11" s="17">
        <v>36.96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9" t="s">
        <v>52</v>
      </c>
      <c r="B12" s="9" t="s">
        <v>152</v>
      </c>
      <c r="C12" s="10" t="s">
        <v>153</v>
      </c>
      <c r="D12" s="9" t="s">
        <v>92</v>
      </c>
      <c r="E12" s="9" t="s">
        <v>93</v>
      </c>
      <c r="F12" s="9" t="s">
        <v>154</v>
      </c>
      <c r="G12" s="9" t="s">
        <v>155</v>
      </c>
      <c r="H12" s="17">
        <v>13.44</v>
      </c>
      <c r="I12" s="17">
        <v>13.44</v>
      </c>
      <c r="J12" s="17"/>
      <c r="K12" s="17"/>
      <c r="L12" s="17"/>
      <c r="M12" s="17">
        <v>13.44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9" t="s">
        <v>52</v>
      </c>
      <c r="B13" s="9" t="s">
        <v>156</v>
      </c>
      <c r="C13" s="10" t="s">
        <v>157</v>
      </c>
      <c r="D13" s="9" t="s">
        <v>92</v>
      </c>
      <c r="E13" s="9" t="s">
        <v>93</v>
      </c>
      <c r="F13" s="9" t="s">
        <v>158</v>
      </c>
      <c r="G13" s="9" t="s">
        <v>159</v>
      </c>
      <c r="H13" s="17">
        <v>151.4376</v>
      </c>
      <c r="I13" s="17">
        <v>151.4376</v>
      </c>
      <c r="J13" s="17"/>
      <c r="K13" s="17"/>
      <c r="L13" s="17"/>
      <c r="M13" s="17">
        <v>151.4376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9" t="s">
        <v>52</v>
      </c>
      <c r="B14" s="9" t="s">
        <v>156</v>
      </c>
      <c r="C14" s="10" t="s">
        <v>157</v>
      </c>
      <c r="D14" s="9" t="s">
        <v>92</v>
      </c>
      <c r="E14" s="9" t="s">
        <v>93</v>
      </c>
      <c r="F14" s="9" t="s">
        <v>160</v>
      </c>
      <c r="G14" s="9" t="s">
        <v>161</v>
      </c>
      <c r="H14" s="17">
        <v>18.65</v>
      </c>
      <c r="I14" s="17">
        <v>18.65</v>
      </c>
      <c r="J14" s="17"/>
      <c r="K14" s="17"/>
      <c r="L14" s="17"/>
      <c r="M14" s="17">
        <v>18.65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9" t="s">
        <v>52</v>
      </c>
      <c r="B15" s="9" t="s">
        <v>156</v>
      </c>
      <c r="C15" s="10" t="s">
        <v>157</v>
      </c>
      <c r="D15" s="9" t="s">
        <v>92</v>
      </c>
      <c r="E15" s="9" t="s">
        <v>93</v>
      </c>
      <c r="F15" s="9" t="s">
        <v>154</v>
      </c>
      <c r="G15" s="9" t="s">
        <v>155</v>
      </c>
      <c r="H15" s="17">
        <v>47.214</v>
      </c>
      <c r="I15" s="17">
        <v>47.214</v>
      </c>
      <c r="J15" s="17"/>
      <c r="K15" s="17"/>
      <c r="L15" s="17"/>
      <c r="M15" s="17">
        <v>47.214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9" t="s">
        <v>52</v>
      </c>
      <c r="B16" s="9" t="s">
        <v>156</v>
      </c>
      <c r="C16" s="10" t="s">
        <v>157</v>
      </c>
      <c r="D16" s="9" t="s">
        <v>92</v>
      </c>
      <c r="E16" s="9" t="s">
        <v>93</v>
      </c>
      <c r="F16" s="9" t="s">
        <v>154</v>
      </c>
      <c r="G16" s="9" t="s">
        <v>155</v>
      </c>
      <c r="H16" s="17">
        <v>84</v>
      </c>
      <c r="I16" s="17">
        <v>84</v>
      </c>
      <c r="J16" s="17"/>
      <c r="K16" s="17"/>
      <c r="L16" s="17"/>
      <c r="M16" s="17">
        <v>84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9" t="s">
        <v>52</v>
      </c>
      <c r="B17" s="9" t="s">
        <v>162</v>
      </c>
      <c r="C17" s="10" t="s">
        <v>163</v>
      </c>
      <c r="D17" s="9" t="s">
        <v>72</v>
      </c>
      <c r="E17" s="9" t="s">
        <v>73</v>
      </c>
      <c r="F17" s="9" t="s">
        <v>164</v>
      </c>
      <c r="G17" s="9" t="s">
        <v>165</v>
      </c>
      <c r="H17" s="17">
        <v>54.84</v>
      </c>
      <c r="I17" s="17">
        <v>54.84</v>
      </c>
      <c r="J17" s="17"/>
      <c r="K17" s="17"/>
      <c r="L17" s="17"/>
      <c r="M17" s="17">
        <v>54.84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9" t="s">
        <v>52</v>
      </c>
      <c r="B18" s="9" t="s">
        <v>162</v>
      </c>
      <c r="C18" s="10" t="s">
        <v>163</v>
      </c>
      <c r="D18" s="9" t="s">
        <v>82</v>
      </c>
      <c r="E18" s="9" t="s">
        <v>83</v>
      </c>
      <c r="F18" s="9" t="s">
        <v>166</v>
      </c>
      <c r="G18" s="9" t="s">
        <v>167</v>
      </c>
      <c r="H18" s="17">
        <v>28.448549</v>
      </c>
      <c r="I18" s="17">
        <v>28.448549</v>
      </c>
      <c r="J18" s="17"/>
      <c r="K18" s="17"/>
      <c r="L18" s="17"/>
      <c r="M18" s="17">
        <v>28.448549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9" t="s">
        <v>52</v>
      </c>
      <c r="B19" s="9" t="s">
        <v>162</v>
      </c>
      <c r="C19" s="10" t="s">
        <v>163</v>
      </c>
      <c r="D19" s="9" t="s">
        <v>84</v>
      </c>
      <c r="E19" s="9" t="s">
        <v>85</v>
      </c>
      <c r="F19" s="9" t="s">
        <v>168</v>
      </c>
      <c r="G19" s="9" t="s">
        <v>169</v>
      </c>
      <c r="H19" s="17">
        <v>8.283901</v>
      </c>
      <c r="I19" s="17">
        <v>8.283901</v>
      </c>
      <c r="J19" s="17"/>
      <c r="K19" s="17"/>
      <c r="L19" s="17"/>
      <c r="M19" s="17">
        <v>8.283901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9" t="s">
        <v>52</v>
      </c>
      <c r="B20" s="9" t="s">
        <v>162</v>
      </c>
      <c r="C20" s="10" t="s">
        <v>163</v>
      </c>
      <c r="D20" s="9" t="s">
        <v>84</v>
      </c>
      <c r="E20" s="9" t="s">
        <v>85</v>
      </c>
      <c r="F20" s="9" t="s">
        <v>168</v>
      </c>
      <c r="G20" s="9" t="s">
        <v>169</v>
      </c>
      <c r="H20" s="17">
        <v>13.744419</v>
      </c>
      <c r="I20" s="17">
        <v>13.744419</v>
      </c>
      <c r="J20" s="17"/>
      <c r="K20" s="17"/>
      <c r="L20" s="17"/>
      <c r="M20" s="17">
        <v>13.744419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9" t="s">
        <v>52</v>
      </c>
      <c r="B21" s="9" t="s">
        <v>162</v>
      </c>
      <c r="C21" s="10" t="s">
        <v>163</v>
      </c>
      <c r="D21" s="9" t="s">
        <v>86</v>
      </c>
      <c r="E21" s="9" t="s">
        <v>87</v>
      </c>
      <c r="F21" s="9" t="s">
        <v>170</v>
      </c>
      <c r="G21" s="9" t="s">
        <v>171</v>
      </c>
      <c r="H21" s="17">
        <v>0.9884</v>
      </c>
      <c r="I21" s="17">
        <v>0.9884</v>
      </c>
      <c r="J21" s="17"/>
      <c r="K21" s="17"/>
      <c r="L21" s="17"/>
      <c r="M21" s="17">
        <v>0.9884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9" t="s">
        <v>52</v>
      </c>
      <c r="B22" s="9" t="s">
        <v>162</v>
      </c>
      <c r="C22" s="10" t="s">
        <v>163</v>
      </c>
      <c r="D22" s="9" t="s">
        <v>86</v>
      </c>
      <c r="E22" s="9" t="s">
        <v>87</v>
      </c>
      <c r="F22" s="9" t="s">
        <v>170</v>
      </c>
      <c r="G22" s="9" t="s">
        <v>171</v>
      </c>
      <c r="H22" s="17">
        <v>3.084782</v>
      </c>
      <c r="I22" s="17">
        <v>3.084782</v>
      </c>
      <c r="J22" s="17"/>
      <c r="K22" s="17"/>
      <c r="L22" s="17"/>
      <c r="M22" s="17">
        <v>3.084782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9" t="s">
        <v>52</v>
      </c>
      <c r="B23" s="9" t="s">
        <v>162</v>
      </c>
      <c r="C23" s="10" t="s">
        <v>163</v>
      </c>
      <c r="D23" s="9" t="s">
        <v>86</v>
      </c>
      <c r="E23" s="9" t="s">
        <v>87</v>
      </c>
      <c r="F23" s="9" t="s">
        <v>170</v>
      </c>
      <c r="G23" s="9" t="s">
        <v>171</v>
      </c>
      <c r="H23" s="17">
        <v>0.9531</v>
      </c>
      <c r="I23" s="17">
        <v>0.9531</v>
      </c>
      <c r="J23" s="17"/>
      <c r="K23" s="17"/>
      <c r="L23" s="17"/>
      <c r="M23" s="17">
        <v>0.9531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9" t="s">
        <v>52</v>
      </c>
      <c r="B24" s="9" t="s">
        <v>162</v>
      </c>
      <c r="C24" s="10" t="s">
        <v>163</v>
      </c>
      <c r="D24" s="9" t="s">
        <v>92</v>
      </c>
      <c r="E24" s="9" t="s">
        <v>93</v>
      </c>
      <c r="F24" s="9" t="s">
        <v>170</v>
      </c>
      <c r="G24" s="9" t="s">
        <v>171</v>
      </c>
      <c r="H24" s="17">
        <v>3.43</v>
      </c>
      <c r="I24" s="17">
        <v>3.43</v>
      </c>
      <c r="J24" s="17"/>
      <c r="K24" s="17"/>
      <c r="L24" s="17"/>
      <c r="M24" s="17">
        <v>3.43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9" t="s">
        <v>52</v>
      </c>
      <c r="B25" s="9" t="s">
        <v>172</v>
      </c>
      <c r="C25" s="10" t="s">
        <v>101</v>
      </c>
      <c r="D25" s="9" t="s">
        <v>100</v>
      </c>
      <c r="E25" s="9" t="s">
        <v>101</v>
      </c>
      <c r="F25" s="9" t="s">
        <v>173</v>
      </c>
      <c r="G25" s="9" t="s">
        <v>101</v>
      </c>
      <c r="H25" s="17">
        <v>39.9768</v>
      </c>
      <c r="I25" s="17">
        <v>39.9768</v>
      </c>
      <c r="J25" s="17"/>
      <c r="K25" s="17"/>
      <c r="L25" s="17"/>
      <c r="M25" s="17">
        <v>39.9768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9" t="s">
        <v>52</v>
      </c>
      <c r="B26" s="9" t="s">
        <v>174</v>
      </c>
      <c r="C26" s="10" t="s">
        <v>175</v>
      </c>
      <c r="D26" s="9" t="s">
        <v>70</v>
      </c>
      <c r="E26" s="9" t="s">
        <v>71</v>
      </c>
      <c r="F26" s="9" t="s">
        <v>176</v>
      </c>
      <c r="G26" s="9" t="s">
        <v>177</v>
      </c>
      <c r="H26" s="17">
        <v>38.88</v>
      </c>
      <c r="I26" s="17">
        <v>38.88</v>
      </c>
      <c r="J26" s="17"/>
      <c r="K26" s="17"/>
      <c r="L26" s="17"/>
      <c r="M26" s="17">
        <v>38.88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9" t="s">
        <v>52</v>
      </c>
      <c r="B27" s="9" t="s">
        <v>178</v>
      </c>
      <c r="C27" s="10" t="s">
        <v>179</v>
      </c>
      <c r="D27" s="9" t="s">
        <v>92</v>
      </c>
      <c r="E27" s="9" t="s">
        <v>93</v>
      </c>
      <c r="F27" s="9" t="s">
        <v>180</v>
      </c>
      <c r="G27" s="9" t="s">
        <v>181</v>
      </c>
      <c r="H27" s="17">
        <v>16.8</v>
      </c>
      <c r="I27" s="17">
        <v>16.8</v>
      </c>
      <c r="J27" s="17"/>
      <c r="K27" s="17"/>
      <c r="L27" s="17"/>
      <c r="M27" s="17">
        <v>16.8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9" t="s">
        <v>52</v>
      </c>
      <c r="B28" s="9" t="s">
        <v>182</v>
      </c>
      <c r="C28" s="10" t="s">
        <v>183</v>
      </c>
      <c r="D28" s="9" t="s">
        <v>92</v>
      </c>
      <c r="E28" s="9" t="s">
        <v>93</v>
      </c>
      <c r="F28" s="9" t="s">
        <v>184</v>
      </c>
      <c r="G28" s="9" t="s">
        <v>183</v>
      </c>
      <c r="H28" s="17">
        <v>1.68</v>
      </c>
      <c r="I28" s="17">
        <v>1.68</v>
      </c>
      <c r="J28" s="17"/>
      <c r="K28" s="17"/>
      <c r="L28" s="17"/>
      <c r="M28" s="17">
        <v>1.68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9" t="s">
        <v>52</v>
      </c>
      <c r="B29" s="9" t="s">
        <v>185</v>
      </c>
      <c r="C29" s="10" t="s">
        <v>186</v>
      </c>
      <c r="D29" s="9" t="s">
        <v>92</v>
      </c>
      <c r="E29" s="9" t="s">
        <v>93</v>
      </c>
      <c r="F29" s="9" t="s">
        <v>187</v>
      </c>
      <c r="G29" s="9" t="s">
        <v>188</v>
      </c>
      <c r="H29" s="17">
        <v>3.64</v>
      </c>
      <c r="I29" s="17">
        <v>3.64</v>
      </c>
      <c r="J29" s="17"/>
      <c r="K29" s="17"/>
      <c r="L29" s="17"/>
      <c r="M29" s="17">
        <v>3.64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9" t="s">
        <v>52</v>
      </c>
      <c r="B30" s="9" t="s">
        <v>189</v>
      </c>
      <c r="C30" s="10" t="s">
        <v>190</v>
      </c>
      <c r="D30" s="9" t="s">
        <v>92</v>
      </c>
      <c r="E30" s="9" t="s">
        <v>93</v>
      </c>
      <c r="F30" s="9" t="s">
        <v>191</v>
      </c>
      <c r="G30" s="9" t="s">
        <v>192</v>
      </c>
      <c r="H30" s="17">
        <v>9.95</v>
      </c>
      <c r="I30" s="17">
        <v>9.95</v>
      </c>
      <c r="J30" s="17"/>
      <c r="K30" s="17"/>
      <c r="L30" s="17"/>
      <c r="M30" s="17">
        <v>9.95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9" t="s">
        <v>52</v>
      </c>
      <c r="B31" s="9" t="s">
        <v>189</v>
      </c>
      <c r="C31" s="10" t="s">
        <v>190</v>
      </c>
      <c r="D31" s="9" t="s">
        <v>92</v>
      </c>
      <c r="E31" s="9" t="s">
        <v>93</v>
      </c>
      <c r="F31" s="9" t="s">
        <v>193</v>
      </c>
      <c r="G31" s="9" t="s">
        <v>194</v>
      </c>
      <c r="H31" s="17">
        <v>0.5</v>
      </c>
      <c r="I31" s="17">
        <v>0.5</v>
      </c>
      <c r="J31" s="17"/>
      <c r="K31" s="17"/>
      <c r="L31" s="17"/>
      <c r="M31" s="17">
        <v>0.5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9" t="s">
        <v>52</v>
      </c>
      <c r="B32" s="9" t="s">
        <v>189</v>
      </c>
      <c r="C32" s="10" t="s">
        <v>190</v>
      </c>
      <c r="D32" s="9" t="s">
        <v>92</v>
      </c>
      <c r="E32" s="9" t="s">
        <v>93</v>
      </c>
      <c r="F32" s="9" t="s">
        <v>195</v>
      </c>
      <c r="G32" s="9" t="s">
        <v>196</v>
      </c>
      <c r="H32" s="17">
        <v>0.3</v>
      </c>
      <c r="I32" s="17">
        <v>0.3</v>
      </c>
      <c r="J32" s="17"/>
      <c r="K32" s="17"/>
      <c r="L32" s="17"/>
      <c r="M32" s="17">
        <v>0.3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9" t="s">
        <v>52</v>
      </c>
      <c r="B33" s="9" t="s">
        <v>189</v>
      </c>
      <c r="C33" s="10" t="s">
        <v>190</v>
      </c>
      <c r="D33" s="9" t="s">
        <v>92</v>
      </c>
      <c r="E33" s="9" t="s">
        <v>93</v>
      </c>
      <c r="F33" s="9" t="s">
        <v>197</v>
      </c>
      <c r="G33" s="9" t="s">
        <v>198</v>
      </c>
      <c r="H33" s="17">
        <v>1.6</v>
      </c>
      <c r="I33" s="17">
        <v>1.6</v>
      </c>
      <c r="J33" s="17"/>
      <c r="K33" s="17"/>
      <c r="L33" s="17"/>
      <c r="M33" s="17">
        <v>1.6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9" t="s">
        <v>52</v>
      </c>
      <c r="B34" s="9" t="s">
        <v>189</v>
      </c>
      <c r="C34" s="10" t="s">
        <v>190</v>
      </c>
      <c r="D34" s="9" t="s">
        <v>92</v>
      </c>
      <c r="E34" s="9" t="s">
        <v>93</v>
      </c>
      <c r="F34" s="9" t="s">
        <v>199</v>
      </c>
      <c r="G34" s="9" t="s">
        <v>200</v>
      </c>
      <c r="H34" s="17">
        <v>0.45</v>
      </c>
      <c r="I34" s="17">
        <v>0.45</v>
      </c>
      <c r="J34" s="17"/>
      <c r="K34" s="17"/>
      <c r="L34" s="17"/>
      <c r="M34" s="17">
        <v>0.45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9" t="s">
        <v>52</v>
      </c>
      <c r="B35" s="9" t="s">
        <v>189</v>
      </c>
      <c r="C35" s="10" t="s">
        <v>190</v>
      </c>
      <c r="D35" s="9" t="s">
        <v>92</v>
      </c>
      <c r="E35" s="9" t="s">
        <v>93</v>
      </c>
      <c r="F35" s="9" t="s">
        <v>201</v>
      </c>
      <c r="G35" s="9" t="s">
        <v>202</v>
      </c>
      <c r="H35" s="17">
        <v>1.5</v>
      </c>
      <c r="I35" s="17">
        <v>1.5</v>
      </c>
      <c r="J35" s="17"/>
      <c r="K35" s="17"/>
      <c r="L35" s="17"/>
      <c r="M35" s="17">
        <v>1.5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9" t="s">
        <v>52</v>
      </c>
      <c r="B36" s="9" t="s">
        <v>189</v>
      </c>
      <c r="C36" s="10" t="s">
        <v>190</v>
      </c>
      <c r="D36" s="9" t="s">
        <v>92</v>
      </c>
      <c r="E36" s="9" t="s">
        <v>93</v>
      </c>
      <c r="F36" s="9" t="s">
        <v>203</v>
      </c>
      <c r="G36" s="9" t="s">
        <v>204</v>
      </c>
      <c r="H36" s="17">
        <v>1</v>
      </c>
      <c r="I36" s="17">
        <v>1</v>
      </c>
      <c r="J36" s="17"/>
      <c r="K36" s="17"/>
      <c r="L36" s="17"/>
      <c r="M36" s="17">
        <v>1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9" t="s">
        <v>52</v>
      </c>
      <c r="B37" s="9" t="s">
        <v>189</v>
      </c>
      <c r="C37" s="10" t="s">
        <v>190</v>
      </c>
      <c r="D37" s="9" t="s">
        <v>92</v>
      </c>
      <c r="E37" s="9" t="s">
        <v>93</v>
      </c>
      <c r="F37" s="9" t="s">
        <v>150</v>
      </c>
      <c r="G37" s="9" t="s">
        <v>151</v>
      </c>
      <c r="H37" s="17">
        <v>1.5</v>
      </c>
      <c r="I37" s="17">
        <v>1.5</v>
      </c>
      <c r="J37" s="17"/>
      <c r="K37" s="17"/>
      <c r="L37" s="17"/>
      <c r="M37" s="17">
        <v>1.5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12" t="s">
        <v>29</v>
      </c>
      <c r="B38" s="12"/>
      <c r="C38" s="12"/>
      <c r="D38" s="12"/>
      <c r="E38" s="12"/>
      <c r="F38" s="12"/>
      <c r="G38" s="12"/>
      <c r="H38" s="17">
        <v>583.45</v>
      </c>
      <c r="I38" s="17">
        <v>583.45</v>
      </c>
      <c r="J38" s="17"/>
      <c r="K38" s="17"/>
      <c r="L38" s="17"/>
      <c r="M38" s="17">
        <v>583.45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8:G38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751388888888889" right="0.357638888888889" top="1" bottom="1" header="0.5" footer="0.5"/>
  <pageSetup paperSize="9" scale="55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7"/>
  <sheetViews>
    <sheetView showZeros="0" workbookViewId="0">
      <pane ySplit="1" topLeftCell="A5" activePane="bottomLeft" state="frozen"/>
      <selection/>
      <selection pane="bottomLeft" activeCell="I11" sqref="I11:I24"/>
    </sheetView>
  </sheetViews>
  <sheetFormatPr defaultColWidth="8.85" defaultRowHeight="15" customHeight="1"/>
  <cols>
    <col min="1" max="1" width="13.5" customWidth="1"/>
    <col min="2" max="2" width="18.25" customWidth="1"/>
    <col min="3" max="3" width="28.575" customWidth="1"/>
    <col min="4" max="4" width="22.125" customWidth="1"/>
    <col min="5" max="5" width="9" customWidth="1"/>
    <col min="6" max="6" width="12" customWidth="1"/>
    <col min="7" max="7" width="8" customWidth="1"/>
    <col min="8" max="8" width="19.25" customWidth="1"/>
    <col min="9" max="9" width="10" customWidth="1"/>
    <col min="10" max="11" width="9" customWidth="1"/>
    <col min="12" max="17" width="7.375" customWidth="1"/>
    <col min="18" max="18" width="9" customWidth="1"/>
    <col min="19" max="22" width="6.875" customWidth="1"/>
    <col min="23" max="23" width="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205</v>
      </c>
    </row>
    <row r="3" ht="45" customHeight="1" spans="1:23">
      <c r="A3" s="4" t="s">
        <v>206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8.75" customHeight="1" spans="1:23">
      <c r="A4" s="5" t="str">
        <f>"单位名称："&amp;"通海县畜牧渔业发展服务中心"</f>
        <v>单位名称：通海县畜牧渔业发展服务中心</v>
      </c>
      <c r="B4" s="5"/>
      <c r="C4" s="5"/>
      <c r="D4" s="5"/>
      <c r="E4" s="5"/>
      <c r="F4" s="5"/>
      <c r="G4" s="5"/>
      <c r="H4" s="5"/>
      <c r="I4" s="51"/>
      <c r="J4" s="51"/>
      <c r="K4" s="51"/>
      <c r="L4" s="51"/>
      <c r="M4" s="51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207</v>
      </c>
      <c r="B5" s="13" t="s">
        <v>132</v>
      </c>
      <c r="C5" s="13" t="s">
        <v>133</v>
      </c>
      <c r="D5" s="13" t="s">
        <v>131</v>
      </c>
      <c r="E5" s="13" t="s">
        <v>134</v>
      </c>
      <c r="F5" s="13" t="s">
        <v>135</v>
      </c>
      <c r="G5" s="13" t="s">
        <v>136</v>
      </c>
      <c r="H5" s="13" t="s">
        <v>137</v>
      </c>
      <c r="I5" s="44" t="s">
        <v>29</v>
      </c>
      <c r="J5" s="44" t="s">
        <v>208</v>
      </c>
      <c r="K5" s="13"/>
      <c r="L5" s="13"/>
      <c r="M5" s="13"/>
      <c r="N5" s="13" t="s">
        <v>139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4" t="s">
        <v>140</v>
      </c>
      <c r="J6" s="44" t="s">
        <v>141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4"/>
      <c r="J7" s="44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4"/>
      <c r="J8" s="44" t="s">
        <v>31</v>
      </c>
      <c r="K8" s="13" t="s">
        <v>209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25" customHeight="1" spans="1:23">
      <c r="A10" s="9"/>
      <c r="B10" s="9"/>
      <c r="C10" s="10" t="s">
        <v>210</v>
      </c>
      <c r="D10" s="9"/>
      <c r="E10" s="9"/>
      <c r="F10" s="9"/>
      <c r="G10" s="9"/>
      <c r="H10" s="9"/>
      <c r="I10" s="11">
        <v>55.92</v>
      </c>
      <c r="J10" s="11"/>
      <c r="K10" s="11"/>
      <c r="L10" s="11"/>
      <c r="M10" s="11"/>
      <c r="N10" s="11"/>
      <c r="O10" s="11"/>
      <c r="P10" s="11"/>
      <c r="Q10" s="11"/>
      <c r="R10" s="11">
        <v>55.92</v>
      </c>
      <c r="S10" s="11"/>
      <c r="T10" s="11"/>
      <c r="U10" s="11"/>
      <c r="V10" s="11"/>
      <c r="W10" s="11">
        <v>55.92</v>
      </c>
    </row>
    <row r="11" ht="25" customHeight="1" spans="1:23">
      <c r="A11" s="9" t="s">
        <v>211</v>
      </c>
      <c r="B11" s="9" t="s">
        <v>212</v>
      </c>
      <c r="C11" s="10" t="s">
        <v>210</v>
      </c>
      <c r="D11" s="9" t="s">
        <v>52</v>
      </c>
      <c r="E11" s="9" t="s">
        <v>94</v>
      </c>
      <c r="F11" s="9" t="s">
        <v>95</v>
      </c>
      <c r="G11" s="9" t="s">
        <v>197</v>
      </c>
      <c r="H11" s="9" t="s">
        <v>198</v>
      </c>
      <c r="I11" s="11">
        <v>2.19</v>
      </c>
      <c r="J11" s="11"/>
      <c r="K11" s="11"/>
      <c r="L11" s="11"/>
      <c r="M11" s="11"/>
      <c r="N11" s="11"/>
      <c r="O11" s="11"/>
      <c r="P11" s="11"/>
      <c r="Q11" s="11"/>
      <c r="R11" s="11">
        <v>2.19</v>
      </c>
      <c r="S11" s="11"/>
      <c r="T11" s="11"/>
      <c r="U11" s="11"/>
      <c r="V11" s="11"/>
      <c r="W11" s="11">
        <v>2.19</v>
      </c>
    </row>
    <row r="12" ht="25" customHeight="1" spans="1:23">
      <c r="A12" s="9" t="s">
        <v>211</v>
      </c>
      <c r="B12" s="9" t="s">
        <v>212</v>
      </c>
      <c r="C12" s="10" t="s">
        <v>210</v>
      </c>
      <c r="D12" s="9" t="s">
        <v>52</v>
      </c>
      <c r="E12" s="9" t="s">
        <v>94</v>
      </c>
      <c r="F12" s="9" t="s">
        <v>95</v>
      </c>
      <c r="G12" s="9" t="s">
        <v>213</v>
      </c>
      <c r="H12" s="9" t="s">
        <v>214</v>
      </c>
      <c r="I12" s="11">
        <v>3</v>
      </c>
      <c r="J12" s="11"/>
      <c r="K12" s="11"/>
      <c r="L12" s="11"/>
      <c r="M12" s="11"/>
      <c r="N12" s="11"/>
      <c r="O12" s="11"/>
      <c r="P12" s="23"/>
      <c r="Q12" s="11"/>
      <c r="R12" s="11">
        <v>3</v>
      </c>
      <c r="S12" s="11"/>
      <c r="T12" s="11"/>
      <c r="U12" s="11"/>
      <c r="V12" s="11"/>
      <c r="W12" s="11">
        <v>3</v>
      </c>
    </row>
    <row r="13" ht="25" customHeight="1" spans="1:23">
      <c r="A13" s="9" t="s">
        <v>211</v>
      </c>
      <c r="B13" s="9" t="s">
        <v>212</v>
      </c>
      <c r="C13" s="10" t="s">
        <v>210</v>
      </c>
      <c r="D13" s="9" t="s">
        <v>52</v>
      </c>
      <c r="E13" s="9" t="s">
        <v>94</v>
      </c>
      <c r="F13" s="9" t="s">
        <v>95</v>
      </c>
      <c r="G13" s="9" t="s">
        <v>213</v>
      </c>
      <c r="H13" s="9" t="s">
        <v>214</v>
      </c>
      <c r="I13" s="11">
        <v>3</v>
      </c>
      <c r="J13" s="11"/>
      <c r="K13" s="11"/>
      <c r="L13" s="11"/>
      <c r="M13" s="11"/>
      <c r="N13" s="11"/>
      <c r="O13" s="11"/>
      <c r="P13" s="23"/>
      <c r="Q13" s="11"/>
      <c r="R13" s="11">
        <v>3</v>
      </c>
      <c r="S13" s="11"/>
      <c r="T13" s="11"/>
      <c r="U13" s="11"/>
      <c r="V13" s="11"/>
      <c r="W13" s="11">
        <v>3</v>
      </c>
    </row>
    <row r="14" ht="25" customHeight="1" spans="1:23">
      <c r="A14" s="9" t="s">
        <v>211</v>
      </c>
      <c r="B14" s="9" t="s">
        <v>212</v>
      </c>
      <c r="C14" s="10" t="s">
        <v>210</v>
      </c>
      <c r="D14" s="9" t="s">
        <v>52</v>
      </c>
      <c r="E14" s="9" t="s">
        <v>94</v>
      </c>
      <c r="F14" s="9" t="s">
        <v>95</v>
      </c>
      <c r="G14" s="9" t="s">
        <v>215</v>
      </c>
      <c r="H14" s="9" t="s">
        <v>216</v>
      </c>
      <c r="I14" s="11">
        <v>4.92</v>
      </c>
      <c r="J14" s="11"/>
      <c r="K14" s="11"/>
      <c r="L14" s="11"/>
      <c r="M14" s="11"/>
      <c r="N14" s="11"/>
      <c r="O14" s="11"/>
      <c r="P14" s="23"/>
      <c r="Q14" s="11"/>
      <c r="R14" s="11">
        <v>4.92</v>
      </c>
      <c r="S14" s="11"/>
      <c r="T14" s="11"/>
      <c r="U14" s="11"/>
      <c r="V14" s="11"/>
      <c r="W14" s="11">
        <v>4.92</v>
      </c>
    </row>
    <row r="15" ht="25" customHeight="1" spans="1:23">
      <c r="A15" s="9" t="s">
        <v>211</v>
      </c>
      <c r="B15" s="9" t="s">
        <v>212</v>
      </c>
      <c r="C15" s="10" t="s">
        <v>210</v>
      </c>
      <c r="D15" s="9" t="s">
        <v>52</v>
      </c>
      <c r="E15" s="9" t="s">
        <v>94</v>
      </c>
      <c r="F15" s="9" t="s">
        <v>95</v>
      </c>
      <c r="G15" s="9" t="s">
        <v>217</v>
      </c>
      <c r="H15" s="9" t="s">
        <v>218</v>
      </c>
      <c r="I15" s="11">
        <v>2</v>
      </c>
      <c r="J15" s="11"/>
      <c r="K15" s="11"/>
      <c r="L15" s="11"/>
      <c r="M15" s="11"/>
      <c r="N15" s="11"/>
      <c r="O15" s="11"/>
      <c r="P15" s="23"/>
      <c r="Q15" s="11"/>
      <c r="R15" s="11">
        <v>2</v>
      </c>
      <c r="S15" s="11"/>
      <c r="T15" s="11"/>
      <c r="U15" s="11"/>
      <c r="V15" s="11"/>
      <c r="W15" s="11">
        <v>2</v>
      </c>
    </row>
    <row r="16" ht="25" customHeight="1" spans="1:23">
      <c r="A16" s="9" t="s">
        <v>211</v>
      </c>
      <c r="B16" s="9" t="s">
        <v>212</v>
      </c>
      <c r="C16" s="10" t="s">
        <v>210</v>
      </c>
      <c r="D16" s="9" t="s">
        <v>52</v>
      </c>
      <c r="E16" s="9" t="s">
        <v>94</v>
      </c>
      <c r="F16" s="9" t="s">
        <v>95</v>
      </c>
      <c r="G16" s="9" t="s">
        <v>217</v>
      </c>
      <c r="H16" s="9" t="s">
        <v>218</v>
      </c>
      <c r="I16" s="11">
        <v>9</v>
      </c>
      <c r="J16" s="11"/>
      <c r="K16" s="11"/>
      <c r="L16" s="11"/>
      <c r="M16" s="11"/>
      <c r="N16" s="11"/>
      <c r="O16" s="11"/>
      <c r="P16" s="23"/>
      <c r="Q16" s="11"/>
      <c r="R16" s="11">
        <v>9</v>
      </c>
      <c r="S16" s="11"/>
      <c r="T16" s="11"/>
      <c r="U16" s="11"/>
      <c r="V16" s="11"/>
      <c r="W16" s="11">
        <v>9</v>
      </c>
    </row>
    <row r="17" ht="25" customHeight="1" spans="1:23">
      <c r="A17" s="9" t="s">
        <v>211</v>
      </c>
      <c r="B17" s="9" t="s">
        <v>212</v>
      </c>
      <c r="C17" s="10" t="s">
        <v>210</v>
      </c>
      <c r="D17" s="9" t="s">
        <v>52</v>
      </c>
      <c r="E17" s="9" t="s">
        <v>94</v>
      </c>
      <c r="F17" s="9" t="s">
        <v>95</v>
      </c>
      <c r="G17" s="9" t="s">
        <v>217</v>
      </c>
      <c r="H17" s="9" t="s">
        <v>218</v>
      </c>
      <c r="I17" s="11">
        <v>4</v>
      </c>
      <c r="J17" s="11"/>
      <c r="K17" s="11"/>
      <c r="L17" s="11"/>
      <c r="M17" s="11"/>
      <c r="N17" s="11"/>
      <c r="O17" s="11"/>
      <c r="P17" s="23"/>
      <c r="Q17" s="11"/>
      <c r="R17" s="11">
        <v>4</v>
      </c>
      <c r="S17" s="11"/>
      <c r="T17" s="11"/>
      <c r="U17" s="11"/>
      <c r="V17" s="11"/>
      <c r="W17" s="11">
        <v>4</v>
      </c>
    </row>
    <row r="18" ht="25" customHeight="1" spans="1:23">
      <c r="A18" s="9" t="s">
        <v>211</v>
      </c>
      <c r="B18" s="9" t="s">
        <v>212</v>
      </c>
      <c r="C18" s="10" t="s">
        <v>210</v>
      </c>
      <c r="D18" s="9" t="s">
        <v>52</v>
      </c>
      <c r="E18" s="9" t="s">
        <v>94</v>
      </c>
      <c r="F18" s="9" t="s">
        <v>95</v>
      </c>
      <c r="G18" s="9" t="s">
        <v>217</v>
      </c>
      <c r="H18" s="9" t="s">
        <v>218</v>
      </c>
      <c r="I18" s="11">
        <v>4</v>
      </c>
      <c r="J18" s="11"/>
      <c r="K18" s="11"/>
      <c r="L18" s="11"/>
      <c r="M18" s="11"/>
      <c r="N18" s="11"/>
      <c r="O18" s="11"/>
      <c r="P18" s="23"/>
      <c r="Q18" s="11"/>
      <c r="R18" s="11">
        <v>4</v>
      </c>
      <c r="S18" s="11"/>
      <c r="T18" s="11"/>
      <c r="U18" s="11"/>
      <c r="V18" s="11"/>
      <c r="W18" s="11">
        <v>4</v>
      </c>
    </row>
    <row r="19" ht="25" customHeight="1" spans="1:23">
      <c r="A19" s="9" t="s">
        <v>211</v>
      </c>
      <c r="B19" s="9" t="s">
        <v>212</v>
      </c>
      <c r="C19" s="10" t="s">
        <v>210</v>
      </c>
      <c r="D19" s="9" t="s">
        <v>52</v>
      </c>
      <c r="E19" s="9" t="s">
        <v>94</v>
      </c>
      <c r="F19" s="9" t="s">
        <v>95</v>
      </c>
      <c r="G19" s="9" t="s">
        <v>217</v>
      </c>
      <c r="H19" s="9" t="s">
        <v>218</v>
      </c>
      <c r="I19" s="11">
        <v>2</v>
      </c>
      <c r="J19" s="11"/>
      <c r="K19" s="11"/>
      <c r="L19" s="11"/>
      <c r="M19" s="11"/>
      <c r="N19" s="11"/>
      <c r="O19" s="11"/>
      <c r="P19" s="23"/>
      <c r="Q19" s="11"/>
      <c r="R19" s="11">
        <v>2</v>
      </c>
      <c r="S19" s="11"/>
      <c r="T19" s="11"/>
      <c r="U19" s="11"/>
      <c r="V19" s="11"/>
      <c r="W19" s="11">
        <v>2</v>
      </c>
    </row>
    <row r="20" ht="25" customHeight="1" spans="1:23">
      <c r="A20" s="9" t="s">
        <v>211</v>
      </c>
      <c r="B20" s="9" t="s">
        <v>212</v>
      </c>
      <c r="C20" s="10" t="s">
        <v>210</v>
      </c>
      <c r="D20" s="9" t="s">
        <v>52</v>
      </c>
      <c r="E20" s="9" t="s">
        <v>94</v>
      </c>
      <c r="F20" s="9" t="s">
        <v>95</v>
      </c>
      <c r="G20" s="9" t="s">
        <v>150</v>
      </c>
      <c r="H20" s="9" t="s">
        <v>151</v>
      </c>
      <c r="I20" s="11">
        <v>1.5</v>
      </c>
      <c r="J20" s="11"/>
      <c r="K20" s="11"/>
      <c r="L20" s="11"/>
      <c r="M20" s="11"/>
      <c r="N20" s="11"/>
      <c r="O20" s="11"/>
      <c r="P20" s="23"/>
      <c r="Q20" s="11"/>
      <c r="R20" s="11">
        <v>1.5</v>
      </c>
      <c r="S20" s="11"/>
      <c r="T20" s="11"/>
      <c r="U20" s="11"/>
      <c r="V20" s="11"/>
      <c r="W20" s="11">
        <v>1.5</v>
      </c>
    </row>
    <row r="21" ht="25" customHeight="1" spans="1:23">
      <c r="A21" s="9" t="s">
        <v>211</v>
      </c>
      <c r="B21" s="9" t="s">
        <v>212</v>
      </c>
      <c r="C21" s="10" t="s">
        <v>210</v>
      </c>
      <c r="D21" s="9" t="s">
        <v>52</v>
      </c>
      <c r="E21" s="9" t="s">
        <v>94</v>
      </c>
      <c r="F21" s="9" t="s">
        <v>95</v>
      </c>
      <c r="G21" s="9" t="s">
        <v>150</v>
      </c>
      <c r="H21" s="9" t="s">
        <v>151</v>
      </c>
      <c r="I21" s="11">
        <v>0.15</v>
      </c>
      <c r="J21" s="11"/>
      <c r="K21" s="11"/>
      <c r="L21" s="11"/>
      <c r="M21" s="11"/>
      <c r="N21" s="11"/>
      <c r="O21" s="11"/>
      <c r="P21" s="23"/>
      <c r="Q21" s="11"/>
      <c r="R21" s="11">
        <v>0.15</v>
      </c>
      <c r="S21" s="11"/>
      <c r="T21" s="11"/>
      <c r="U21" s="11"/>
      <c r="V21" s="11"/>
      <c r="W21" s="11">
        <v>0.15</v>
      </c>
    </row>
    <row r="22" ht="25" customHeight="1" spans="1:23">
      <c r="A22" s="9" t="s">
        <v>211</v>
      </c>
      <c r="B22" s="9" t="s">
        <v>212</v>
      </c>
      <c r="C22" s="10" t="s">
        <v>210</v>
      </c>
      <c r="D22" s="9" t="s">
        <v>52</v>
      </c>
      <c r="E22" s="9" t="s">
        <v>94</v>
      </c>
      <c r="F22" s="9" t="s">
        <v>95</v>
      </c>
      <c r="G22" s="9" t="s">
        <v>150</v>
      </c>
      <c r="H22" s="9" t="s">
        <v>151</v>
      </c>
      <c r="I22" s="11">
        <v>4</v>
      </c>
      <c r="J22" s="11"/>
      <c r="K22" s="11"/>
      <c r="L22" s="11"/>
      <c r="M22" s="11"/>
      <c r="N22" s="11"/>
      <c r="O22" s="11"/>
      <c r="P22" s="23"/>
      <c r="Q22" s="11"/>
      <c r="R22" s="11">
        <v>4</v>
      </c>
      <c r="S22" s="11"/>
      <c r="T22" s="11"/>
      <c r="U22" s="11"/>
      <c r="V22" s="11"/>
      <c r="W22" s="11">
        <v>4</v>
      </c>
    </row>
    <row r="23" ht="25" customHeight="1" spans="1:23">
      <c r="A23" s="9" t="s">
        <v>211</v>
      </c>
      <c r="B23" s="9" t="s">
        <v>212</v>
      </c>
      <c r="C23" s="10" t="s">
        <v>210</v>
      </c>
      <c r="D23" s="9" t="s">
        <v>52</v>
      </c>
      <c r="E23" s="9" t="s">
        <v>94</v>
      </c>
      <c r="F23" s="9" t="s">
        <v>95</v>
      </c>
      <c r="G23" s="9" t="s">
        <v>219</v>
      </c>
      <c r="H23" s="9" t="s">
        <v>220</v>
      </c>
      <c r="I23" s="11">
        <v>0.16</v>
      </c>
      <c r="J23" s="11"/>
      <c r="K23" s="11"/>
      <c r="L23" s="11"/>
      <c r="M23" s="11"/>
      <c r="N23" s="11"/>
      <c r="O23" s="11"/>
      <c r="P23" s="23"/>
      <c r="Q23" s="11"/>
      <c r="R23" s="11">
        <v>0.16</v>
      </c>
      <c r="S23" s="11"/>
      <c r="T23" s="11"/>
      <c r="U23" s="11"/>
      <c r="V23" s="11"/>
      <c r="W23" s="11">
        <v>0.16</v>
      </c>
    </row>
    <row r="24" ht="25" customHeight="1" spans="1:23">
      <c r="A24" s="9" t="s">
        <v>211</v>
      </c>
      <c r="B24" s="9" t="s">
        <v>212</v>
      </c>
      <c r="C24" s="10" t="s">
        <v>210</v>
      </c>
      <c r="D24" s="9" t="s">
        <v>52</v>
      </c>
      <c r="E24" s="9" t="s">
        <v>94</v>
      </c>
      <c r="F24" s="9" t="s">
        <v>95</v>
      </c>
      <c r="G24" s="9" t="s">
        <v>221</v>
      </c>
      <c r="H24" s="9" t="s">
        <v>222</v>
      </c>
      <c r="I24" s="11">
        <v>16</v>
      </c>
      <c r="J24" s="11"/>
      <c r="K24" s="11"/>
      <c r="L24" s="11"/>
      <c r="M24" s="11"/>
      <c r="N24" s="11"/>
      <c r="O24" s="11"/>
      <c r="P24" s="23"/>
      <c r="Q24" s="11"/>
      <c r="R24" s="11">
        <v>16</v>
      </c>
      <c r="S24" s="11"/>
      <c r="T24" s="11"/>
      <c r="U24" s="11"/>
      <c r="V24" s="11"/>
      <c r="W24" s="11">
        <v>16</v>
      </c>
    </row>
    <row r="25" ht="18.75" customHeight="1" spans="1:23">
      <c r="A25" s="23"/>
      <c r="B25" s="23"/>
      <c r="C25" s="10" t="s">
        <v>223</v>
      </c>
      <c r="D25" s="23"/>
      <c r="E25" s="23"/>
      <c r="F25" s="23"/>
      <c r="G25" s="23"/>
      <c r="H25" s="23"/>
      <c r="I25" s="11">
        <v>6.55</v>
      </c>
      <c r="J25" s="11">
        <v>6.55</v>
      </c>
      <c r="K25" s="11">
        <v>6.55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224</v>
      </c>
      <c r="B26" s="9" t="s">
        <v>225</v>
      </c>
      <c r="C26" s="10" t="s">
        <v>223</v>
      </c>
      <c r="D26" s="9" t="s">
        <v>52</v>
      </c>
      <c r="E26" s="9" t="s">
        <v>76</v>
      </c>
      <c r="F26" s="9" t="s">
        <v>77</v>
      </c>
      <c r="G26" s="9" t="s">
        <v>176</v>
      </c>
      <c r="H26" s="9" t="s">
        <v>177</v>
      </c>
      <c r="I26" s="11">
        <v>6.55</v>
      </c>
      <c r="J26" s="11">
        <v>6.55</v>
      </c>
      <c r="K26" s="11">
        <v>6.55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12" t="s">
        <v>29</v>
      </c>
      <c r="B27" s="12"/>
      <c r="C27" s="12"/>
      <c r="D27" s="12"/>
      <c r="E27" s="12"/>
      <c r="F27" s="12"/>
      <c r="G27" s="12"/>
      <c r="H27" s="12"/>
      <c r="I27" s="11">
        <v>62.47</v>
      </c>
      <c r="J27" s="11">
        <v>6.55</v>
      </c>
      <c r="K27" s="11">
        <v>6.55</v>
      </c>
      <c r="L27" s="11"/>
      <c r="M27" s="11"/>
      <c r="N27" s="11"/>
      <c r="O27" s="11"/>
      <c r="P27" s="11"/>
      <c r="Q27" s="11"/>
      <c r="R27" s="11">
        <v>55.92</v>
      </c>
      <c r="S27" s="11"/>
      <c r="T27" s="11"/>
      <c r="U27" s="11"/>
      <c r="V27" s="11"/>
      <c r="W27" s="11">
        <v>55.92</v>
      </c>
    </row>
  </sheetData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751388888888889" right="0.357638888888889" top="1" bottom="1" header="0.5" footer="0.5"/>
  <pageSetup paperSize="9" scale="55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3"/>
  <sheetViews>
    <sheetView showZeros="0" tabSelected="1" workbookViewId="0">
      <pane ySplit="1" topLeftCell="A2" activePane="bottomLeft" state="frozen"/>
      <selection/>
      <selection pane="bottomLeft" activeCell="E25" sqref="E25"/>
    </sheetView>
  </sheetViews>
  <sheetFormatPr defaultColWidth="8.85" defaultRowHeight="15" customHeight="1"/>
  <cols>
    <col min="1" max="1" width="26.375" customWidth="1"/>
    <col min="2" max="2" width="39.25" customWidth="1"/>
    <col min="3" max="4" width="13.8416666666667" customWidth="1"/>
    <col min="5" max="5" width="26.8416666666667" customWidth="1"/>
    <col min="6" max="7" width="8.5" customWidth="1"/>
    <col min="8" max="8" width="10" customWidth="1"/>
    <col min="9" max="9" width="13.7" customWidth="1"/>
    <col min="10" max="10" width="29.125" customWidth="1"/>
  </cols>
  <sheetData>
    <row r="1" customHeight="1" spans="1:10">
      <c r="A1" s="20" t="s">
        <v>226</v>
      </c>
      <c r="B1" s="20"/>
      <c r="C1" s="20"/>
      <c r="D1" s="20"/>
      <c r="E1" s="20"/>
      <c r="F1" s="20"/>
      <c r="G1" s="20"/>
      <c r="H1" s="20"/>
      <c r="I1" s="20"/>
      <c r="J1" s="20"/>
    </row>
    <row r="2" ht="36" customHeight="1" spans="1:10">
      <c r="A2" s="29" t="s">
        <v>227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9" t="str">
        <f>"单位名称："&amp;"通海县畜牧渔业发展服务中心"</f>
        <v>单位名称：通海县畜牧渔业发展服务中心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0" t="s">
        <v>228</v>
      </c>
      <c r="B4" s="30" t="s">
        <v>229</v>
      </c>
      <c r="C4" s="30" t="s">
        <v>230</v>
      </c>
      <c r="D4" s="30" t="s">
        <v>231</v>
      </c>
      <c r="E4" s="30" t="s">
        <v>232</v>
      </c>
      <c r="F4" s="30" t="s">
        <v>233</v>
      </c>
      <c r="G4" s="30" t="s">
        <v>234</v>
      </c>
      <c r="H4" s="30" t="s">
        <v>235</v>
      </c>
      <c r="I4" s="30" t="s">
        <v>236</v>
      </c>
      <c r="J4" s="30" t="s">
        <v>237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t="s">
        <v>52</v>
      </c>
      <c r="B7" s="23"/>
      <c r="C7" s="23"/>
      <c r="E7" s="32"/>
      <c r="F7" s="32"/>
      <c r="G7" s="32"/>
      <c r="H7" s="32"/>
      <c r="I7" s="32"/>
      <c r="J7" s="32"/>
    </row>
    <row r="8" ht="24" customHeight="1" spans="1:10">
      <c r="A8" s="47" t="s">
        <v>223</v>
      </c>
      <c r="B8" s="23" t="s">
        <v>238</v>
      </c>
      <c r="C8" s="24"/>
      <c r="D8" s="24"/>
      <c r="E8" s="32"/>
      <c r="F8" s="32"/>
      <c r="G8" s="32"/>
      <c r="H8" s="32"/>
      <c r="I8" s="32"/>
      <c r="J8" s="32"/>
    </row>
    <row r="9" ht="30" customHeight="1" spans="1:10">
      <c r="A9" s="23"/>
      <c r="B9" s="23"/>
      <c r="C9" s="23" t="s">
        <v>239</v>
      </c>
      <c r="D9" s="48" t="s">
        <v>240</v>
      </c>
      <c r="E9" s="49" t="s">
        <v>241</v>
      </c>
      <c r="F9" s="37" t="s">
        <v>242</v>
      </c>
      <c r="G9" s="24" t="s">
        <v>47</v>
      </c>
      <c r="H9" s="37" t="s">
        <v>243</v>
      </c>
      <c r="I9" s="37" t="s">
        <v>244</v>
      </c>
      <c r="J9" s="49" t="s">
        <v>245</v>
      </c>
    </row>
    <row r="10" ht="38" customHeight="1" spans="1:10">
      <c r="A10" s="23"/>
      <c r="B10" s="23"/>
      <c r="C10" s="23" t="s">
        <v>239</v>
      </c>
      <c r="D10" s="48" t="s">
        <v>246</v>
      </c>
      <c r="E10" s="49" t="s">
        <v>247</v>
      </c>
      <c r="F10" s="37" t="s">
        <v>242</v>
      </c>
      <c r="G10" s="24" t="s">
        <v>248</v>
      </c>
      <c r="H10" s="37" t="s">
        <v>249</v>
      </c>
      <c r="I10" s="37" t="s">
        <v>244</v>
      </c>
      <c r="J10" s="49" t="s">
        <v>250</v>
      </c>
    </row>
    <row r="11" ht="38" customHeight="1" spans="1:10">
      <c r="A11" s="23"/>
      <c r="B11" s="23"/>
      <c r="C11" s="23" t="s">
        <v>239</v>
      </c>
      <c r="D11" s="48" t="s">
        <v>251</v>
      </c>
      <c r="E11" s="49" t="s">
        <v>252</v>
      </c>
      <c r="F11" s="37" t="s">
        <v>242</v>
      </c>
      <c r="G11" s="24" t="s">
        <v>253</v>
      </c>
      <c r="H11" s="37" t="s">
        <v>249</v>
      </c>
      <c r="I11" s="37" t="s">
        <v>244</v>
      </c>
      <c r="J11" s="49" t="s">
        <v>254</v>
      </c>
    </row>
    <row r="12" ht="38" customHeight="1" spans="1:10">
      <c r="A12" s="23"/>
      <c r="B12" s="23"/>
      <c r="C12" s="23" t="s">
        <v>255</v>
      </c>
      <c r="D12" s="48" t="s">
        <v>256</v>
      </c>
      <c r="E12" s="49" t="s">
        <v>257</v>
      </c>
      <c r="F12" s="37" t="s">
        <v>258</v>
      </c>
      <c r="G12" s="24" t="s">
        <v>248</v>
      </c>
      <c r="H12" s="37" t="s">
        <v>249</v>
      </c>
      <c r="I12" s="37" t="s">
        <v>244</v>
      </c>
      <c r="J12" s="49" t="s">
        <v>259</v>
      </c>
    </row>
    <row r="13" ht="20.25" customHeight="1" spans="1:10">
      <c r="A13" s="23"/>
      <c r="B13" s="23"/>
      <c r="C13" s="23" t="s">
        <v>260</v>
      </c>
      <c r="D13" s="48" t="s">
        <v>261</v>
      </c>
      <c r="E13" s="49" t="s">
        <v>262</v>
      </c>
      <c r="F13" s="37" t="s">
        <v>258</v>
      </c>
      <c r="G13" s="24" t="s">
        <v>253</v>
      </c>
      <c r="H13" s="37" t="s">
        <v>249</v>
      </c>
      <c r="I13" s="37" t="s">
        <v>244</v>
      </c>
      <c r="J13" s="49" t="s">
        <v>263</v>
      </c>
    </row>
    <row r="14" ht="63" customHeight="1" spans="1:10">
      <c r="A14" s="47" t="s">
        <v>210</v>
      </c>
      <c r="B14" s="23" t="s">
        <v>264</v>
      </c>
      <c r="C14" s="23"/>
      <c r="D14" s="23"/>
      <c r="E14" s="23"/>
      <c r="F14" s="23"/>
      <c r="G14" s="23"/>
      <c r="H14" s="23"/>
      <c r="I14" s="23"/>
      <c r="J14" s="23"/>
    </row>
    <row r="15" ht="30" customHeight="1" spans="1:10">
      <c r="A15" s="23"/>
      <c r="B15" s="23"/>
      <c r="C15" s="23" t="s">
        <v>239</v>
      </c>
      <c r="D15" s="48" t="s">
        <v>240</v>
      </c>
      <c r="E15" s="49" t="s">
        <v>265</v>
      </c>
      <c r="F15" s="37" t="s">
        <v>242</v>
      </c>
      <c r="G15" s="24" t="s">
        <v>248</v>
      </c>
      <c r="H15" s="37" t="s">
        <v>249</v>
      </c>
      <c r="I15" s="37" t="s">
        <v>244</v>
      </c>
      <c r="J15" s="49" t="s">
        <v>266</v>
      </c>
    </row>
    <row r="16" ht="20.25" customHeight="1" spans="1:10">
      <c r="A16" s="23"/>
      <c r="B16" s="23"/>
      <c r="C16" s="23" t="s">
        <v>239</v>
      </c>
      <c r="D16" s="48" t="s">
        <v>240</v>
      </c>
      <c r="E16" s="49" t="s">
        <v>267</v>
      </c>
      <c r="F16" s="37" t="s">
        <v>258</v>
      </c>
      <c r="G16" s="24" t="s">
        <v>268</v>
      </c>
      <c r="H16" s="37" t="s">
        <v>269</v>
      </c>
      <c r="I16" s="37" t="s">
        <v>244</v>
      </c>
      <c r="J16" s="49" t="s">
        <v>270</v>
      </c>
    </row>
    <row r="17" ht="20.25" customHeight="1" spans="1:10">
      <c r="A17" s="23"/>
      <c r="B17" s="23"/>
      <c r="C17" s="23" t="s">
        <v>239</v>
      </c>
      <c r="D17" s="48" t="s">
        <v>240</v>
      </c>
      <c r="E17" s="49" t="s">
        <v>271</v>
      </c>
      <c r="F17" s="37" t="s">
        <v>258</v>
      </c>
      <c r="G17" s="24" t="s">
        <v>272</v>
      </c>
      <c r="H17" s="37" t="s">
        <v>273</v>
      </c>
      <c r="I17" s="37" t="s">
        <v>244</v>
      </c>
      <c r="J17" s="49" t="s">
        <v>274</v>
      </c>
    </row>
    <row r="18" ht="20.25" customHeight="1" spans="1:10">
      <c r="A18" s="23"/>
      <c r="B18" s="23"/>
      <c r="C18" s="23" t="s">
        <v>239</v>
      </c>
      <c r="D18" s="48" t="s">
        <v>240</v>
      </c>
      <c r="E18" s="49" t="s">
        <v>275</v>
      </c>
      <c r="F18" s="37" t="s">
        <v>242</v>
      </c>
      <c r="G18" s="24" t="s">
        <v>248</v>
      </c>
      <c r="H18" s="37" t="s">
        <v>249</v>
      </c>
      <c r="I18" s="37" t="s">
        <v>244</v>
      </c>
      <c r="J18" s="49" t="s">
        <v>275</v>
      </c>
    </row>
    <row r="19" ht="38" customHeight="1" spans="1:10">
      <c r="A19" s="23"/>
      <c r="B19" s="23"/>
      <c r="C19" s="23" t="s">
        <v>239</v>
      </c>
      <c r="D19" s="48" t="s">
        <v>246</v>
      </c>
      <c r="E19" s="49" t="s">
        <v>276</v>
      </c>
      <c r="F19" s="37" t="s">
        <v>258</v>
      </c>
      <c r="G19" s="24" t="s">
        <v>277</v>
      </c>
      <c r="H19" s="37" t="s">
        <v>249</v>
      </c>
      <c r="I19" s="37" t="s">
        <v>244</v>
      </c>
      <c r="J19" s="49" t="s">
        <v>278</v>
      </c>
    </row>
    <row r="20" ht="20.25" customHeight="1" spans="1:10">
      <c r="A20" s="23"/>
      <c r="B20" s="23"/>
      <c r="C20" s="23" t="s">
        <v>239</v>
      </c>
      <c r="D20" s="48" t="s">
        <v>246</v>
      </c>
      <c r="E20" s="49" t="s">
        <v>279</v>
      </c>
      <c r="F20" s="37" t="s">
        <v>242</v>
      </c>
      <c r="G20" s="24" t="s">
        <v>248</v>
      </c>
      <c r="H20" s="37" t="s">
        <v>249</v>
      </c>
      <c r="I20" s="37" t="s">
        <v>244</v>
      </c>
      <c r="J20" s="49" t="s">
        <v>279</v>
      </c>
    </row>
    <row r="21" ht="20.25" customHeight="1" spans="1:10">
      <c r="A21" s="23"/>
      <c r="B21" s="23"/>
      <c r="C21" s="23" t="s">
        <v>255</v>
      </c>
      <c r="D21" s="48" t="s">
        <v>256</v>
      </c>
      <c r="E21" s="49" t="s">
        <v>257</v>
      </c>
      <c r="F21" s="37" t="s">
        <v>258</v>
      </c>
      <c r="G21" s="24" t="s">
        <v>253</v>
      </c>
      <c r="H21" s="37" t="s">
        <v>249</v>
      </c>
      <c r="I21" s="37" t="s">
        <v>244</v>
      </c>
      <c r="J21" s="49" t="s">
        <v>257</v>
      </c>
    </row>
    <row r="22" ht="20.25" customHeight="1" spans="1:10">
      <c r="A22" s="23"/>
      <c r="B22" s="23"/>
      <c r="C22" s="23" t="s">
        <v>255</v>
      </c>
      <c r="D22" s="48" t="s">
        <v>280</v>
      </c>
      <c r="E22" s="49" t="s">
        <v>281</v>
      </c>
      <c r="F22" s="37" t="s">
        <v>242</v>
      </c>
      <c r="G22" s="24" t="s">
        <v>282</v>
      </c>
      <c r="H22" s="37" t="s">
        <v>283</v>
      </c>
      <c r="I22" s="37" t="s">
        <v>244</v>
      </c>
      <c r="J22" s="49" t="s">
        <v>281</v>
      </c>
    </row>
    <row r="23" ht="20.25" customHeight="1" spans="1:10">
      <c r="A23" s="23"/>
      <c r="B23" s="23"/>
      <c r="C23" s="23" t="s">
        <v>260</v>
      </c>
      <c r="D23" s="48" t="s">
        <v>261</v>
      </c>
      <c r="E23" s="49" t="s">
        <v>284</v>
      </c>
      <c r="F23" s="37" t="s">
        <v>258</v>
      </c>
      <c r="G23" s="24" t="s">
        <v>285</v>
      </c>
      <c r="H23" s="37" t="s">
        <v>249</v>
      </c>
      <c r="I23" s="37" t="s">
        <v>244</v>
      </c>
      <c r="J23" s="49" t="s">
        <v>284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357638888888889" top="1" bottom="1" header="0.5" footer="0.5"/>
  <pageSetup paperSize="9" scale="7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0" t="s">
        <v>286</v>
      </c>
    </row>
    <row r="3" ht="37.5" customHeight="1" spans="1:6">
      <c r="A3" s="4" t="s">
        <v>287</v>
      </c>
      <c r="B3" s="4"/>
      <c r="C3" s="4"/>
      <c r="D3" s="4"/>
      <c r="E3" s="4"/>
      <c r="F3" s="4"/>
    </row>
    <row r="4" ht="18.75" customHeight="1" spans="1:6">
      <c r="A4" s="41" t="str">
        <f>"单位名称："&amp;"通海县畜牧渔业发展服务中心"</f>
        <v>单位名称：通海县畜牧渔业发展服务中心</v>
      </c>
      <c r="B4" s="41"/>
      <c r="C4" s="41"/>
      <c r="D4" s="42"/>
      <c r="E4" s="42"/>
      <c r="F4" s="43" t="s">
        <v>26</v>
      </c>
    </row>
    <row r="5" ht="18.75" customHeight="1" spans="1:6">
      <c r="A5" s="13" t="s">
        <v>288</v>
      </c>
      <c r="B5" s="13" t="s">
        <v>55</v>
      </c>
      <c r="C5" s="13" t="s">
        <v>56</v>
      </c>
      <c r="D5" s="44" t="s">
        <v>289</v>
      </c>
      <c r="E5" s="44"/>
      <c r="F5" s="44"/>
    </row>
    <row r="6" ht="18.75" customHeight="1" spans="1:6">
      <c r="A6" s="13" t="s">
        <v>55</v>
      </c>
      <c r="B6" s="13" t="s">
        <v>55</v>
      </c>
      <c r="C6" s="13" t="s">
        <v>56</v>
      </c>
      <c r="D6" s="44" t="s">
        <v>31</v>
      </c>
      <c r="E6" s="44" t="s">
        <v>58</v>
      </c>
      <c r="F6" s="44" t="s">
        <v>59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5" t="s">
        <v>102</v>
      </c>
      <c r="B9" s="45"/>
      <c r="C9" s="45"/>
      <c r="D9" s="46"/>
      <c r="E9" s="46"/>
      <c r="F9" s="46"/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751388888888889" right="0.751388888888889" top="1" bottom="1" header="0.5" footer="0.5"/>
  <pageSetup paperSize="9" scale="85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8"/>
  <sheetViews>
    <sheetView showZeros="0" workbookViewId="0">
      <pane ySplit="1" topLeftCell="A2" activePane="bottomLeft" state="frozen"/>
      <selection/>
      <selection pane="bottomLeft" activeCell="G11" sqref="G11:G14"/>
    </sheetView>
  </sheetViews>
  <sheetFormatPr defaultColWidth="8.85" defaultRowHeight="15" customHeight="1"/>
  <cols>
    <col min="1" max="1" width="26.625" customWidth="1"/>
    <col min="2" max="2" width="13" customWidth="1"/>
    <col min="3" max="3" width="25.875" customWidth="1"/>
    <col min="4" max="6" width="7.75" customWidth="1"/>
    <col min="7" max="17" width="8.5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0" t="s">
        <v>290</v>
      </c>
    </row>
    <row r="2" ht="45" customHeight="1" spans="1:17">
      <c r="A2" s="29" t="s">
        <v>291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9" t="str">
        <f>"单位名称："&amp;"通海县畜牧渔业发展服务中心"</f>
        <v>单位名称：通海县畜牧渔业发展服务中心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26</v>
      </c>
    </row>
    <row r="4" ht="20.25" customHeight="1" spans="1:17">
      <c r="A4" s="22" t="s">
        <v>292</v>
      </c>
      <c r="B4" s="22" t="s">
        <v>293</v>
      </c>
      <c r="C4" s="22" t="s">
        <v>294</v>
      </c>
      <c r="D4" s="22" t="s">
        <v>295</v>
      </c>
      <c r="E4" s="22" t="s">
        <v>296</v>
      </c>
      <c r="F4" s="22" t="s">
        <v>297</v>
      </c>
      <c r="G4" s="22" t="s">
        <v>138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298</v>
      </c>
      <c r="B5" s="22" t="s">
        <v>293</v>
      </c>
      <c r="C5" s="22" t="s">
        <v>294</v>
      </c>
      <c r="D5" s="22" t="s">
        <v>295</v>
      </c>
      <c r="E5" s="22" t="s">
        <v>296</v>
      </c>
      <c r="F5" s="22" t="s">
        <v>297</v>
      </c>
      <c r="G5" s="22" t="s">
        <v>29</v>
      </c>
      <c r="H5" s="22" t="s">
        <v>32</v>
      </c>
      <c r="I5" s="22" t="s">
        <v>299</v>
      </c>
      <c r="J5" s="22" t="s">
        <v>300</v>
      </c>
      <c r="K5" s="22" t="s">
        <v>35</v>
      </c>
      <c r="L5" s="22" t="s">
        <v>36</v>
      </c>
      <c r="M5" s="22" t="s">
        <v>36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31</v>
      </c>
      <c r="I6" s="22"/>
      <c r="J6" s="22"/>
      <c r="K6" s="22"/>
      <c r="L6" s="22" t="s">
        <v>31</v>
      </c>
      <c r="M6" s="22" t="s">
        <v>37</v>
      </c>
      <c r="N6" s="22" t="s">
        <v>38</v>
      </c>
      <c r="O6" s="39" t="s">
        <v>39</v>
      </c>
      <c r="P6" s="39" t="s">
        <v>40</v>
      </c>
      <c r="Q6" s="39" t="s">
        <v>41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30" customHeight="1" spans="1:17">
      <c r="A8" s="36" t="s">
        <v>149</v>
      </c>
      <c r="B8" s="23"/>
      <c r="C8" s="23"/>
      <c r="D8" s="32"/>
      <c r="E8" s="32"/>
      <c r="F8" s="32"/>
      <c r="G8" s="32">
        <v>0.21</v>
      </c>
      <c r="H8" s="32">
        <v>0.21</v>
      </c>
      <c r="I8" s="32"/>
      <c r="J8" s="33"/>
      <c r="K8" s="33"/>
      <c r="L8" s="32"/>
      <c r="M8" s="32"/>
      <c r="N8" s="32"/>
      <c r="O8" s="32"/>
      <c r="P8" s="32"/>
      <c r="Q8" s="32"/>
    </row>
    <row r="9" ht="20.25" customHeight="1" spans="1:17">
      <c r="A9" s="23"/>
      <c r="B9" s="23" t="s">
        <v>301</v>
      </c>
      <c r="C9" s="23" t="str">
        <f t="shared" ref="C9:C16" si="0">"C23120302"&amp;"  "&amp;"车辆加油、添加燃料服务"</f>
        <v>C23120302  车辆加油、添加燃料服务</v>
      </c>
      <c r="D9" s="37" t="s">
        <v>283</v>
      </c>
      <c r="E9" s="24">
        <v>2</v>
      </c>
      <c r="F9" s="32"/>
      <c r="G9" s="32">
        <v>0.21</v>
      </c>
      <c r="H9" s="33">
        <v>0.21</v>
      </c>
      <c r="I9" s="33"/>
      <c r="J9" s="33"/>
      <c r="K9" s="33"/>
      <c r="L9" s="32"/>
      <c r="M9" s="32"/>
      <c r="N9" s="32"/>
      <c r="O9" s="32"/>
      <c r="P9" s="32"/>
      <c r="Q9" s="32"/>
    </row>
    <row r="10" ht="20.25" customHeight="1" spans="1:17">
      <c r="A10" s="36" t="s">
        <v>190</v>
      </c>
      <c r="B10" s="23"/>
      <c r="C10" s="23"/>
      <c r="D10" s="23"/>
      <c r="E10" s="23"/>
      <c r="F10" s="32"/>
      <c r="G10" s="32">
        <v>2.8</v>
      </c>
      <c r="H10" s="32">
        <v>2.8</v>
      </c>
      <c r="I10" s="32"/>
      <c r="J10" s="33"/>
      <c r="K10" s="33"/>
      <c r="L10" s="32"/>
      <c r="M10" s="32"/>
      <c r="N10" s="32"/>
      <c r="O10" s="32"/>
      <c r="P10" s="32"/>
      <c r="Q10" s="32"/>
    </row>
    <row r="11" ht="20.25" customHeight="1" spans="1:17">
      <c r="A11" s="23"/>
      <c r="B11" s="23" t="s">
        <v>302</v>
      </c>
      <c r="C11" s="23" t="str">
        <f>"C1804010201"&amp;"  "&amp;"机动车保险服务"</f>
        <v>C1804010201  机动车保险服务</v>
      </c>
      <c r="D11" s="37" t="s">
        <v>303</v>
      </c>
      <c r="E11" s="24">
        <v>5</v>
      </c>
      <c r="F11" s="32"/>
      <c r="G11" s="32">
        <v>1.5</v>
      </c>
      <c r="H11" s="33">
        <v>1.5</v>
      </c>
      <c r="I11" s="33"/>
      <c r="J11" s="33"/>
      <c r="K11" s="33"/>
      <c r="L11" s="32"/>
      <c r="M11" s="32"/>
      <c r="N11" s="32"/>
      <c r="O11" s="32"/>
      <c r="P11" s="32"/>
      <c r="Q11" s="32"/>
    </row>
    <row r="12" ht="20.25" customHeight="1" spans="1:17">
      <c r="A12" s="23"/>
      <c r="B12" s="23" t="s">
        <v>304</v>
      </c>
      <c r="C12" s="23" t="str">
        <f>"A05040101"&amp;"  "&amp;"复印纸"</f>
        <v>A05040101  复印纸</v>
      </c>
      <c r="D12" s="37" t="s">
        <v>305</v>
      </c>
      <c r="E12" s="24">
        <v>20</v>
      </c>
      <c r="F12" s="32"/>
      <c r="G12" s="32">
        <v>0.3</v>
      </c>
      <c r="H12" s="33">
        <v>0.3</v>
      </c>
      <c r="I12" s="33"/>
      <c r="J12" s="33"/>
      <c r="K12" s="33"/>
      <c r="L12" s="32"/>
      <c r="M12" s="32"/>
      <c r="N12" s="32"/>
      <c r="O12" s="32"/>
      <c r="P12" s="32"/>
      <c r="Q12" s="32"/>
    </row>
    <row r="13" ht="20.25" customHeight="1" spans="1:17">
      <c r="A13" s="23"/>
      <c r="B13" s="23" t="s">
        <v>306</v>
      </c>
      <c r="C13" s="23" t="str">
        <f>"C2309019999"&amp;"  "&amp;"其他印刷服务"</f>
        <v>C2309019999  其他印刷服务</v>
      </c>
      <c r="D13" s="37" t="s">
        <v>283</v>
      </c>
      <c r="E13" s="24">
        <v>5</v>
      </c>
      <c r="F13" s="32"/>
      <c r="G13" s="32">
        <v>0.5</v>
      </c>
      <c r="H13" s="33">
        <v>0.5</v>
      </c>
      <c r="I13" s="33"/>
      <c r="J13" s="33"/>
      <c r="K13" s="33"/>
      <c r="L13" s="32"/>
      <c r="M13" s="32"/>
      <c r="N13" s="32"/>
      <c r="O13" s="32"/>
      <c r="P13" s="32"/>
      <c r="Q13" s="32"/>
    </row>
    <row r="14" ht="20.25" customHeight="1" spans="1:17">
      <c r="A14" s="23"/>
      <c r="B14" s="23" t="s">
        <v>307</v>
      </c>
      <c r="C14" s="23" t="str">
        <f>"A05040299"&amp;"  "&amp;"其他硒鼓、粉盒"</f>
        <v>A05040299  其他硒鼓、粉盒</v>
      </c>
      <c r="D14" s="37" t="s">
        <v>283</v>
      </c>
      <c r="E14" s="24">
        <v>5</v>
      </c>
      <c r="F14" s="32"/>
      <c r="G14" s="32">
        <v>0.5</v>
      </c>
      <c r="H14" s="33">
        <v>0.5</v>
      </c>
      <c r="I14" s="33"/>
      <c r="J14" s="33"/>
      <c r="K14" s="33"/>
      <c r="L14" s="32"/>
      <c r="M14" s="32"/>
      <c r="N14" s="32"/>
      <c r="O14" s="32"/>
      <c r="P14" s="32"/>
      <c r="Q14" s="32"/>
    </row>
    <row r="15" ht="27" customHeight="1" spans="1:17">
      <c r="A15" s="36" t="s">
        <v>210</v>
      </c>
      <c r="B15" s="23"/>
      <c r="C15" s="23"/>
      <c r="D15" s="23"/>
      <c r="E15" s="23"/>
      <c r="F15" s="32"/>
      <c r="G15" s="32">
        <v>5.5</v>
      </c>
      <c r="H15" s="32"/>
      <c r="I15" s="32"/>
      <c r="J15" s="33"/>
      <c r="K15" s="33"/>
      <c r="L15" s="32">
        <v>5.5</v>
      </c>
      <c r="M15" s="32"/>
      <c r="N15" s="32"/>
      <c r="O15" s="32"/>
      <c r="P15" s="32"/>
      <c r="Q15" s="32">
        <v>5.5</v>
      </c>
    </row>
    <row r="16" ht="20.25" customHeight="1" spans="1:17">
      <c r="A16" s="23"/>
      <c r="B16" s="23" t="s">
        <v>308</v>
      </c>
      <c r="C16" s="23" t="str">
        <f t="shared" si="0"/>
        <v>C23120302  车辆加油、添加燃料服务</v>
      </c>
      <c r="D16" s="37" t="s">
        <v>283</v>
      </c>
      <c r="E16" s="24">
        <v>20</v>
      </c>
      <c r="F16" s="32"/>
      <c r="G16" s="32">
        <v>4</v>
      </c>
      <c r="H16" s="33"/>
      <c r="I16" s="33"/>
      <c r="J16" s="33"/>
      <c r="K16" s="33"/>
      <c r="L16" s="32">
        <v>4</v>
      </c>
      <c r="M16" s="32"/>
      <c r="N16" s="32"/>
      <c r="O16" s="32"/>
      <c r="P16" s="32"/>
      <c r="Q16" s="32">
        <v>4</v>
      </c>
    </row>
    <row r="17" ht="20.25" customHeight="1" spans="1:17">
      <c r="A17" s="23"/>
      <c r="B17" s="23" t="s">
        <v>309</v>
      </c>
      <c r="C17" s="23" t="str">
        <f>"C23120301"&amp;"  "&amp;"车辆维修和保养服务"</f>
        <v>C23120301  车辆维修和保养服务</v>
      </c>
      <c r="D17" s="37" t="s">
        <v>283</v>
      </c>
      <c r="E17" s="24">
        <v>10</v>
      </c>
      <c r="F17" s="32"/>
      <c r="G17" s="32">
        <v>1.5</v>
      </c>
      <c r="H17" s="33"/>
      <c r="I17" s="33"/>
      <c r="J17" s="33"/>
      <c r="K17" s="33"/>
      <c r="L17" s="32">
        <v>1.5</v>
      </c>
      <c r="M17" s="32"/>
      <c r="N17" s="32"/>
      <c r="O17" s="32"/>
      <c r="P17" s="32"/>
      <c r="Q17" s="32">
        <v>1.5</v>
      </c>
    </row>
    <row r="18" ht="20.25" customHeight="1" spans="1:17">
      <c r="A18" s="24" t="s">
        <v>29</v>
      </c>
      <c r="B18" s="24"/>
      <c r="C18" s="24"/>
      <c r="D18" s="37"/>
      <c r="E18" s="37"/>
      <c r="F18" s="32"/>
      <c r="G18" s="32">
        <v>8.51</v>
      </c>
      <c r="H18" s="32">
        <v>3.01</v>
      </c>
      <c r="I18" s="32"/>
      <c r="J18" s="32"/>
      <c r="K18" s="32"/>
      <c r="L18" s="32">
        <v>5.5</v>
      </c>
      <c r="M18" s="32"/>
      <c r="N18" s="32"/>
      <c r="O18" s="32"/>
      <c r="P18" s="32"/>
      <c r="Q18" s="32">
        <v>5.5</v>
      </c>
    </row>
  </sheetData>
  <mergeCells count="17">
    <mergeCell ref="A1:M1"/>
    <mergeCell ref="A2:Q2"/>
    <mergeCell ref="A3:M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51388888888889" right="0.357638888888889" top="1" bottom="1" header="0.5" footer="0.5"/>
  <pageSetup paperSize="9" scale="75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pane ySplit="1" topLeftCell="A2" activePane="bottomLeft" state="frozen"/>
      <selection/>
      <selection pane="bottomLeft" activeCell="L21" sqref="L21"/>
    </sheetView>
  </sheetViews>
  <sheetFormatPr defaultColWidth="8.85" defaultRowHeight="15" customHeight="1"/>
  <cols>
    <col min="1" max="17" width="11" customWidth="1"/>
  </cols>
  <sheetData>
    <row r="1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 t="s">
        <v>310</v>
      </c>
    </row>
    <row r="2" ht="45" customHeight="1" spans="1:17">
      <c r="A2" s="29" t="s">
        <v>311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0.25" customHeight="1" spans="1:17">
      <c r="A3" s="19" t="str">
        <f>"单位名称："&amp;"通海县畜牧渔业发展服务中心"</f>
        <v>单位名称：通海县畜牧渔业发展服务中心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P3" s="20"/>
      <c r="Q3" s="20" t="s">
        <v>26</v>
      </c>
    </row>
    <row r="4" ht="27.15" customHeight="1" spans="1:17">
      <c r="A4" s="30" t="s">
        <v>292</v>
      </c>
      <c r="B4" s="30" t="s">
        <v>312</v>
      </c>
      <c r="C4" s="30" t="s">
        <v>313</v>
      </c>
      <c r="D4" s="30" t="s">
        <v>314</v>
      </c>
      <c r="E4" s="30" t="s">
        <v>315</v>
      </c>
      <c r="F4" s="30" t="s">
        <v>316</v>
      </c>
      <c r="G4" s="30" t="s">
        <v>138</v>
      </c>
      <c r="H4" s="30"/>
      <c r="I4" s="30"/>
      <c r="J4" s="30"/>
      <c r="K4" s="30"/>
      <c r="L4" s="30"/>
      <c r="M4" s="30"/>
      <c r="N4" s="30"/>
      <c r="O4" s="30"/>
      <c r="P4" s="30"/>
      <c r="Q4" s="30"/>
    </row>
    <row r="5" ht="23.4" customHeight="1" spans="1:17">
      <c r="A5" s="30" t="s">
        <v>298</v>
      </c>
      <c r="B5" s="30"/>
      <c r="C5" s="30" t="s">
        <v>313</v>
      </c>
      <c r="D5" s="30" t="s">
        <v>314</v>
      </c>
      <c r="E5" s="30" t="s">
        <v>315</v>
      </c>
      <c r="F5" s="30" t="s">
        <v>317</v>
      </c>
      <c r="G5" s="30" t="s">
        <v>29</v>
      </c>
      <c r="H5" s="30" t="s">
        <v>32</v>
      </c>
      <c r="I5" s="30" t="s">
        <v>299</v>
      </c>
      <c r="J5" s="30" t="s">
        <v>300</v>
      </c>
      <c r="K5" s="30" t="s">
        <v>35</v>
      </c>
      <c r="L5" s="30" t="s">
        <v>36</v>
      </c>
      <c r="M5" s="30"/>
      <c r="N5" s="30"/>
      <c r="O5" s="30"/>
      <c r="P5" s="30"/>
      <c r="Q5" s="30"/>
    </row>
    <row r="6" ht="39" customHeight="1" spans="1:17">
      <c r="A6" s="30"/>
      <c r="B6" s="30"/>
      <c r="C6" s="30"/>
      <c r="D6" s="30"/>
      <c r="E6" s="30"/>
      <c r="F6" s="30"/>
      <c r="G6" s="30"/>
      <c r="H6" s="30" t="s">
        <v>31</v>
      </c>
      <c r="I6" s="30"/>
      <c r="J6" s="30"/>
      <c r="K6" s="30"/>
      <c r="L6" s="30" t="s">
        <v>31</v>
      </c>
      <c r="M6" s="30" t="s">
        <v>37</v>
      </c>
      <c r="N6" s="30" t="s">
        <v>38</v>
      </c>
      <c r="O6" s="34" t="s">
        <v>39</v>
      </c>
      <c r="P6" s="34" t="s">
        <v>40</v>
      </c>
      <c r="Q6" s="34" t="s">
        <v>41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23"/>
      <c r="B8" s="23"/>
      <c r="C8" s="23"/>
      <c r="D8" s="24"/>
      <c r="E8" s="24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ht="20.25" customHeight="1" spans="1:17">
      <c r="A9" s="23"/>
      <c r="B9" s="23"/>
      <c r="C9" s="23"/>
      <c r="D9" s="23"/>
      <c r="E9" s="23"/>
      <c r="F9" s="2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ht="20.25" customHeight="1" spans="1:17">
      <c r="A10" s="24" t="s">
        <v>29</v>
      </c>
      <c r="B10" s="24"/>
      <c r="C10" s="24"/>
      <c r="D10" s="24"/>
      <c r="E10" s="24"/>
      <c r="F10" s="24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51388888888889" right="0.554861111111111" top="1" bottom="1" header="0.5" footer="0.5"/>
  <pageSetup paperSize="9" scale="70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pane ySplit="1" topLeftCell="A2" activePane="bottomLeft" state="frozen"/>
      <selection/>
      <selection pane="bottomLeft" activeCell="M13" sqref="M13"/>
    </sheetView>
  </sheetViews>
  <sheetFormatPr defaultColWidth="8.85" defaultRowHeight="15" customHeight="1"/>
  <cols>
    <col min="1" max="14" width="12.3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318</v>
      </c>
    </row>
    <row r="3" ht="45.15" customHeight="1" spans="1:14">
      <c r="A3" s="25" t="s">
        <v>319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tr">
        <f>"单位名称："&amp;"通海县畜牧渔业发展服务中心"</f>
        <v>单位名称：通海县畜牧渔业发展服务中心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26</v>
      </c>
    </row>
    <row r="5" ht="22.5" customHeight="1" spans="1:14">
      <c r="A5" s="28" t="s">
        <v>320</v>
      </c>
      <c r="B5" s="28" t="s">
        <v>138</v>
      </c>
      <c r="C5" s="28"/>
      <c r="D5" s="28"/>
      <c r="E5" s="28" t="s">
        <v>321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29</v>
      </c>
      <c r="C6" s="28" t="s">
        <v>32</v>
      </c>
      <c r="D6" s="28" t="s">
        <v>299</v>
      </c>
      <c r="E6" s="28" t="s">
        <v>322</v>
      </c>
      <c r="F6" s="28" t="s">
        <v>323</v>
      </c>
      <c r="G6" s="28" t="s">
        <v>324</v>
      </c>
      <c r="H6" s="28" t="s">
        <v>325</v>
      </c>
      <c r="I6" s="28" t="s">
        <v>326</v>
      </c>
      <c r="J6" s="28" t="s">
        <v>327</v>
      </c>
      <c r="K6" s="28" t="s">
        <v>328</v>
      </c>
      <c r="L6" s="28" t="s">
        <v>329</v>
      </c>
      <c r="M6" s="28" t="s">
        <v>330</v>
      </c>
      <c r="N6" s="28" t="s">
        <v>331</v>
      </c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</sheetData>
  <mergeCells count="5">
    <mergeCell ref="A3:N3"/>
    <mergeCell ref="A4:C4"/>
    <mergeCell ref="B5:D5"/>
    <mergeCell ref="E5:N5"/>
    <mergeCell ref="A5:A6"/>
  </mergeCells>
  <printOptions horizontalCentered="1"/>
  <pageMargins left="0.751388888888889" right="0.751388888888889" top="1" bottom="1" header="0.5" footer="0.5"/>
  <pageSetup paperSize="9" scale="75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8.85" defaultRowHeight="15" customHeight="1" outlineLevelRow="7"/>
  <cols>
    <col min="1" max="10" width="16.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332</v>
      </c>
    </row>
    <row r="3" ht="52.05" customHeight="1" spans="1:10">
      <c r="A3" s="25" t="s">
        <v>333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"单位名称："&amp;"通海县畜牧渔业发展服务中心"</f>
        <v>单位名称：通海县畜牧渔业发展服务中心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228</v>
      </c>
      <c r="B5" s="22" t="s">
        <v>229</v>
      </c>
      <c r="C5" s="22" t="s">
        <v>230</v>
      </c>
      <c r="D5" s="22" t="s">
        <v>231</v>
      </c>
      <c r="E5" s="22" t="s">
        <v>232</v>
      </c>
      <c r="F5" s="22" t="s">
        <v>233</v>
      </c>
      <c r="G5" s="22" t="s">
        <v>234</v>
      </c>
      <c r="H5" s="22" t="s">
        <v>235</v>
      </c>
      <c r="I5" s="22" t="s">
        <v>236</v>
      </c>
      <c r="J5" s="22" t="s">
        <v>237</v>
      </c>
    </row>
    <row r="6" ht="18.75" customHeight="1" spans="1:10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  <c r="I6" s="22" t="s">
        <v>50</v>
      </c>
      <c r="J6" s="22" t="s">
        <v>65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</sheetData>
  <mergeCells count="2">
    <mergeCell ref="A3:J3"/>
    <mergeCell ref="A4:C4"/>
  </mergeCells>
  <printOptions horizontalCentered="1"/>
  <pageMargins left="0.751388888888889" right="0.751388888888889" top="1" bottom="1" header="0.5" footer="0.5"/>
  <pageSetup paperSize="9" scale="75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H13" sqref="H13"/>
    </sheetView>
  </sheetViews>
  <sheetFormatPr defaultColWidth="8.85" defaultRowHeight="15" customHeight="1" outlineLevelRow="7" outlineLevelCol="7"/>
  <cols>
    <col min="1" max="8" width="22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334</v>
      </c>
    </row>
    <row r="3" ht="41.4" customHeight="1" spans="1:8">
      <c r="A3" s="21" t="s">
        <v>335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"单位名称："&amp;"通海县畜牧渔业发展服务中心"</f>
        <v>单位名称：通海县畜牧渔业发展服务中心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288</v>
      </c>
      <c r="B5" s="22" t="s">
        <v>336</v>
      </c>
      <c r="C5" s="22" t="s">
        <v>337</v>
      </c>
      <c r="D5" s="22" t="s">
        <v>338</v>
      </c>
      <c r="E5" s="22" t="s">
        <v>295</v>
      </c>
      <c r="F5" s="22" t="s">
        <v>339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296</v>
      </c>
      <c r="G6" s="22" t="s">
        <v>340</v>
      </c>
      <c r="H6" s="22" t="s">
        <v>341</v>
      </c>
    </row>
    <row r="7" ht="18.75" customHeight="1" spans="1:8">
      <c r="A7" s="22" t="s">
        <v>42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47</v>
      </c>
      <c r="G7" s="22" t="s">
        <v>48</v>
      </c>
      <c r="H7" s="22" t="s">
        <v>49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rintOptions horizontalCentered="1"/>
  <pageMargins left="0.751388888888889" right="0.751388888888889" top="1" bottom="1" header="0.5" footer="0.5"/>
  <pageSetup paperSize="9" scale="75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J18" sqref="J18"/>
    </sheetView>
  </sheetViews>
  <sheetFormatPr defaultColWidth="8.85" defaultRowHeight="15" customHeight="1"/>
  <cols>
    <col min="1" max="11" width="15.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342</v>
      </c>
    </row>
    <row r="3" ht="45" customHeight="1" spans="1:11">
      <c r="A3" s="4" t="s">
        <v>343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"单位名称："&amp;"通海县畜牧渔业发展服务中心"</f>
        <v>单位名称：通海县畜牧渔业发展服务中心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207</v>
      </c>
      <c r="B5" s="13" t="s">
        <v>133</v>
      </c>
      <c r="C5" s="13" t="s">
        <v>131</v>
      </c>
      <c r="D5" s="13" t="s">
        <v>134</v>
      </c>
      <c r="E5" s="13" t="s">
        <v>135</v>
      </c>
      <c r="F5" s="13" t="s">
        <v>344</v>
      </c>
      <c r="G5" s="13" t="s">
        <v>345</v>
      </c>
      <c r="H5" s="13" t="s">
        <v>29</v>
      </c>
      <c r="I5" s="13" t="s">
        <v>346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751388888888889" right="0.751388888888889" top="1" bottom="1" header="0.5" footer="0.5"/>
  <pageSetup paperSize="9" scale="75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3" activePane="bottomLeft" state="frozen"/>
      <selection/>
      <selection pane="bottomLeft" activeCell="C17" sqref="C1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40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347</v>
      </c>
    </row>
    <row r="3" ht="45" customHeight="1" spans="1:7">
      <c r="A3" s="4" t="s">
        <v>348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"单位名称："&amp;"通海县畜牧渔业发展服务中心"</f>
        <v>单位名称：通海县畜牧渔业发展服务中心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131</v>
      </c>
      <c r="B5" s="7" t="s">
        <v>207</v>
      </c>
      <c r="C5" s="7" t="s">
        <v>133</v>
      </c>
      <c r="D5" s="7" t="s">
        <v>349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211</v>
      </c>
      <c r="C9" s="10" t="s">
        <v>210</v>
      </c>
      <c r="D9" s="9" t="s">
        <v>350</v>
      </c>
      <c r="E9" s="11"/>
      <c r="F9" s="11"/>
      <c r="G9" s="11"/>
    </row>
    <row r="10" ht="20.25" customHeight="1" spans="1:7">
      <c r="A10" s="9" t="s">
        <v>52</v>
      </c>
      <c r="B10" s="9" t="s">
        <v>224</v>
      </c>
      <c r="C10" s="10" t="s">
        <v>223</v>
      </c>
      <c r="D10" s="9" t="s">
        <v>350</v>
      </c>
      <c r="E10" s="11">
        <v>6.55</v>
      </c>
      <c r="F10" s="11"/>
      <c r="G10" s="11"/>
    </row>
    <row r="11" ht="20.25" customHeight="1" spans="1:7">
      <c r="A11" s="12" t="s">
        <v>29</v>
      </c>
      <c r="B11" s="12"/>
      <c r="C11" s="12"/>
      <c r="D11" s="12"/>
      <c r="E11" s="11">
        <v>6.55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751388888888889" right="0.751388888888889" top="1" bottom="1" header="0.5" footer="0.5"/>
  <pageSetup paperSize="9" scale="75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2025-01-17T07:42:00Z</dcterms:created>
  <dcterms:modified xsi:type="dcterms:W3CDTF">2025-01-23T07:10:45Z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DB56FBF7C1B64338A56FC22BC8810A3E_13</vt:lpwstr>
  </property>
  <property fmtid="{D5CDD505-2E9C-101B-9397-08002B2CF9AE}" pid="3" name="KSOProductBuildVer">
    <vt:lpwstr>2052-12.1.0.15990</vt:lpwstr>
  </property>
</Properties>
</file>