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6" activeTab="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<sst xmlns="http://schemas.openxmlformats.org/spreadsheetml/2006/main" count="888" uniqueCount="344">
  <si>
    <t>01-1表</t>
  </si>
  <si>
    <t>2025年财务收支预算总表</t>
  </si>
  <si>
    <t>单位名称：中国共产党通海县委员会党校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</si>
  <si>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</si>
  <si>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</si>
  <si>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</si>
  <si>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</si>
  <si>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</si>
  <si>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</si>
  <si>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</si>
  <si>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</si>
  <si>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</si>
  <si>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</si>
  <si>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</si>
  <si>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</si>
  <si>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</si>
  <si>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</si>
  <si>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</si>
  <si>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</si>
  <si>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</si>
  <si>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</si>
  <si>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</si>
  <si>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</si>
  <si>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</si>
  <si>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</si>
  <si>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</si>
  <si>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</si>
  <si>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</si>
  <si>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</si>
  <si>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</si>
  <si>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</si>
  <si>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</si>
  <si>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</si>
  <si>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</si>
  <si>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</si>
  <si>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</si>
  <si>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</si>
  <si>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</si>
  <si>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</si>
  <si>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</si>
  <si>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</si>
  <si>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</si>
  <si>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</si>
  <si>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</si>
  <si>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</si>
  <si>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</si>
  <si>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</si>
  <si>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</si>
  <si>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</si>
  <si>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</si>
  <si>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</si>
  <si>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</si>
  <si>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197</t>
  </si>
  <si>
    <t>中国共产党通海县委员会党校</t>
  </si>
  <si>
    <t>197001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</si>
  <si>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</si>
  <si>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</si>
  <si>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</si>
  <si>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</si>
  <si>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</si>
  <si>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</si>
  <si>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</si>
  <si>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</si>
  <si>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</si>
  <si>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</si>
  <si>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</si>
  <si>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</si>
  <si>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</si>
  <si>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205</t>
  </si>
  <si>
    <t>教育支出</t>
  </si>
  <si>
    <t>20508</t>
  </si>
  <si>
    <t>进修及培训</t>
  </si>
  <si>
    <t>2050802</t>
  </si>
  <si>
    <t>干部教育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</si>
  <si>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</si>
  <si>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</si>
  <si>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</si>
  <si>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</si>
  <si>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</si>
  <si>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</si>
  <si>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</si>
  <si>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</si>
  <si>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</si>
  <si>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</si>
  <si>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</si>
  <si>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</si>
  <si>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</si>
  <si>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</si>
  <si>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</si>
  <si>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</si>
  <si>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</si>
  <si>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</si>
  <si>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</si>
  <si>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</si>
  <si>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</si>
  <si>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</si>
  <si>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</si>
  <si>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</si>
  <si>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</si>
  <si>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</si>
  <si>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</si>
  <si>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</si>
  <si>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</si>
  <si>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</si>
  <si>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</si>
  <si>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</si>
  <si>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</si>
  <si>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</si>
  <si>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</si>
  <si>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</si>
  <si>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</si>
  <si>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</si>
  <si>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</si>
  <si>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</si>
  <si>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</si>
  <si>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</si>
  <si>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</si>
  <si>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</si>
  <si>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</si>
  <si>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</si>
  <si>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</si>
  <si>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</si>
  <si>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</si>
  <si>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</si>
  <si>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</si>
  <si>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</si>
  <si>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</si>
  <si>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</si>
  <si>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</si>
  <si>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</si>
  <si>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</si>
  <si>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</si>
  <si>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</si>
  <si>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</si>
  <si>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</si>
  <si>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</si>
  <si>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</si>
  <si>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</si>
  <si>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</si>
  <si>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</si>
  <si>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</si>
  <si>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</si>
  <si>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</si>
  <si>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</si>
  <si>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</si>
  <si>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</si>
  <si>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</si>
  <si>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</si>
  <si>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</si>
  <si>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</si>
  <si>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</si>
  <si>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</si>
  <si>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530423210000000004373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</si>
  <si>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</si>
  <si>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</si>
  <si>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</si>
  <si>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</si>
  <si>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</si>
  <si>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</si>
  <si>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</si>
  <si>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530423210000000004374</t>
  </si>
  <si>
    <t>事业人员支出工资</t>
  </si>
  <si>
    <t>30107</t>
  </si>
  <si>
    <t>绩效工资</t>
  </si>
  <si>
    <t>530423210000000004375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</si>
  <si>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</si>
  <si>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</si>
  <si>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</si>
  <si>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</si>
  <si>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</si>
  <si>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</si>
  <si>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</si>
  <si>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</si>
  <si>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</si>
  <si>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530423210000000004376</t>
  </si>
  <si>
    <t>30113</t>
  </si>
  <si>
    <t>530423210000000004377</t>
  </si>
  <si>
    <t>对个人和家庭的补助</t>
  </si>
  <si>
    <t>30305</t>
  </si>
  <si>
    <t>生活补助</t>
  </si>
  <si>
    <t>530423210000000004379</t>
  </si>
  <si>
    <t>行政人员公务交通补贴</t>
  </si>
  <si>
    <t>30239</t>
  </si>
  <si>
    <t>其他交通费用</t>
  </si>
  <si>
    <t>530423210000000004380</t>
  </si>
  <si>
    <t>工会经费</t>
  </si>
  <si>
    <t>30228</t>
  </si>
  <si>
    <t>530423210000000004381</t>
  </si>
  <si>
    <t>一般公共经费</t>
  </si>
  <si>
    <t>30201</t>
  </si>
  <si>
    <t>办公费</t>
  </si>
  <si>
    <t>30207</t>
  </si>
  <si>
    <t>邮电费</t>
  </si>
  <si>
    <t>30211</t>
  </si>
  <si>
    <t>差旅费</t>
  </si>
  <si>
    <t>30215</t>
  </si>
  <si>
    <t>会议费</t>
  </si>
  <si>
    <t>30299</t>
  </si>
  <si>
    <t>其他商品和服务支出</t>
  </si>
  <si>
    <t>530423221100000510340</t>
  </si>
  <si>
    <t>30217</t>
  </si>
  <si>
    <t>530423231100001489458</t>
  </si>
  <si>
    <t>综合效能考核奖</t>
  </si>
  <si>
    <t>530423231100001489459</t>
  </si>
  <si>
    <t>福利费经费</t>
  </si>
  <si>
    <t>30229</t>
  </si>
  <si>
    <t>福利费</t>
  </si>
  <si>
    <t>530423231100001489470</t>
  </si>
  <si>
    <t>事业人员奖励性绩效工资增量</t>
  </si>
  <si>
    <t>530423231100001489471</t>
  </si>
  <si>
    <t>人员经费预留</t>
  </si>
  <si>
    <t>30199</t>
  </si>
  <si>
    <t>其他工资福利支出</t>
  </si>
  <si>
    <t>05-1表</t>
  </si>
  <si>
    <t>2025年部门项目支出预算表</t>
  </si>
  <si>
    <t>项目分类</t>
  </si>
  <si>
    <t>本年拨款</t>
  </si>
  <si>
    <t>其中：本次下达</t>
  </si>
  <si>
    <t>中共通海县委党校结转结余专项资金</t>
  </si>
  <si>
    <t>313 事业发展类</t>
  </si>
  <si>
    <t>530423221100000883808</t>
  </si>
  <si>
    <t>30227</t>
  </si>
  <si>
    <t>委托业务费</t>
  </si>
  <si>
    <t>中共通海县委党校遗属补助资金</t>
  </si>
  <si>
    <t>312 民生类</t>
  </si>
  <si>
    <t>530423231100001300096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</si>
  <si>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</si>
  <si>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</si>
  <si>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</si>
  <si>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</si>
  <si>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</si>
  <si>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</si>
  <si>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</si>
  <si>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</si>
  <si>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</si>
  <si>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</si>
  <si>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</si>
  <si>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</si>
  <si>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全面推进党校事业发展，加强县委党校建设，落实党委主体责任，锻造一支能够担当重任的高素质干部队伍，提高党员干部思想理论素养和党性修养的基础，落实全面从严治党，加强党的思想政治建设的内在要求。</t>
  </si>
  <si>
    <t>产出指标</t>
  </si>
  <si>
    <t>数量指标</t>
  </si>
  <si>
    <t>开设课程门数</t>
  </si>
  <si>
    <t>&gt;=</t>
  </si>
  <si>
    <t>门</t>
  </si>
  <si>
    <t>定量指标</t>
  </si>
  <si>
    <t>反映培训开设课程的数量</t>
  </si>
  <si>
    <t>组织培训期数</t>
  </si>
  <si>
    <t>期</t>
  </si>
  <si>
    <t>反映组织培训的期数</t>
  </si>
  <si>
    <t>质量指标</t>
  </si>
  <si>
    <t>发现问题整改率</t>
  </si>
  <si>
    <t>95</t>
  </si>
  <si>
    <t>%</t>
  </si>
  <si>
    <t>反映发现问题整改略</t>
  </si>
  <si>
    <t>效益指标</t>
  </si>
  <si>
    <t>社会效益</t>
  </si>
  <si>
    <t>学员理论水平合格率</t>
  </si>
  <si>
    <t>90</t>
  </si>
  <si>
    <t>反映学员理论水平合格率</t>
  </si>
  <si>
    <t>满意度指标</t>
  </si>
  <si>
    <t>服务对象满意度</t>
  </si>
  <si>
    <t>参训人员满意度</t>
  </si>
  <si>
    <t>反映参训人员满意度</t>
  </si>
  <si>
    <t>根据云人社发【2010】127号文件和玉民联发【2024】9号文件精神，从2024年7月起，遗属生活困难补助由947元/月调整到956元/月，中共通海县委党校2025年领取遗属补助人员共3人，合计全年34416元。</t>
  </si>
  <si>
    <t>获补对象数</t>
  </si>
  <si>
    <t>=</t>
  </si>
  <si>
    <t>人</t>
  </si>
  <si>
    <t>反映获补助人员的数量情况</t>
  </si>
  <si>
    <t>获补对象准确率</t>
  </si>
  <si>
    <t>100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</si>
  <si>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</si>
  <si>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</si>
  <si>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</si>
  <si>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</si>
  <si>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政策知晓率</t>
  </si>
  <si>
    <t>反映补助政策的宣传效果情况。
政策知晓率=调查中补助政策知晓人数/调查总人数*100%</t>
  </si>
  <si>
    <t>收益对象满意度</t>
  </si>
  <si>
    <t>反映获补助受益对象的满意程度。</t>
  </si>
  <si>
    <t>06表</t>
  </si>
  <si>
    <t>2025年政府性基金预算支出预算表</t>
  </si>
  <si>
    <t>单位名称</t>
  </si>
  <si>
    <t>本年政府性基金预算支出</t>
  </si>
  <si>
    <t>备注：本单位无此事项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</si>
  <si>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</si>
  <si>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</si>
  <si>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</si>
  <si>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</si>
  <si>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</si>
  <si>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</si>
  <si>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</si>
  <si>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</si>
  <si>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</si>
  <si>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</si>
  <si>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</si>
  <si>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打印机</t>
  </si>
  <si>
    <t>台</t>
  </si>
  <si>
    <t>笔记本电脑</t>
  </si>
  <si>
    <t>台式电脑</t>
  </si>
  <si>
    <t>复印纸</t>
  </si>
  <si>
    <t>箱</t>
  </si>
  <si>
    <t>碎纸机</t>
  </si>
  <si>
    <t>次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</si>
  <si>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</si>
  <si>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</si>
  <si>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</si>
  <si>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</si>
  <si>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</si>
  <si>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</si>
  <si>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</si>
  <si>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</si>
  <si>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备注：本单位无此事项。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</si>
  <si>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</si>
  <si>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</si>
  <si>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</si>
  <si>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</si>
  <si>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</si>
  <si>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</si>
  <si>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</si>
  <si>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</si>
  <si>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</si>
  <si>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</si>
  <si>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</si>
  <si>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</si>
  <si>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</si>
  <si>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</si>
  <si>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</si>
  <si>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</si>
  <si>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</si>
  <si>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</si>
  <si>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</si>
  <si>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</si>
  <si>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</si>
  <si>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</si>
  <si>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</si>
  <si>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</si>
  <si>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11表</t>
  </si>
  <si>
    <t>2025年上级补助项目支出预算表</t>
  </si>
  <si>
    <t>经济科目部门</t>
  </si>
  <si>
    <t>经济科目名称</t>
  </si>
  <si>
    <t>上级补助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</si>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</sst>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6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view="pageBreakPreview" zoomScaleNormal="100" workbookViewId="0">
      <pane ySplit="1" topLeftCell="A2" activePane="bottomLeft" state="frozen"/>
      <selection/>
      <selection pane="bottomLeft" activeCell="H20" sqref="H20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">
        <v>2</v>
      </c>
      <c r="B4" s="5"/>
      <c r="C4" s="65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7</v>
      </c>
      <c r="C6" s="8" t="s">
        <v>8</v>
      </c>
      <c r="D6" s="8" t="s">
        <v>7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9</v>
      </c>
      <c r="B8" s="17">
        <v>311.00986</v>
      </c>
      <c r="C8" s="15" t="str">
        <f>"一"&amp;"、"&amp;"教育支出"</f>
        <v>一、教育支出</v>
      </c>
      <c r="D8" s="17">
        <v>211.25942</v>
      </c>
    </row>
    <row r="9" ht="22.5" customHeight="1" spans="1:4">
      <c r="A9" s="15" t="s">
        <v>10</v>
      </c>
      <c r="B9" s="17"/>
      <c r="C9" s="15" t="str">
        <f>"二"&amp;"、"&amp;"社会保障和就业支出"</f>
        <v>二、社会保障和就业支出</v>
      </c>
      <c r="D9" s="17">
        <v>51.119856</v>
      </c>
    </row>
    <row r="10" ht="22.5" customHeight="1" spans="1:4">
      <c r="A10" s="15" t="s">
        <v>11</v>
      </c>
      <c r="B10" s="17"/>
      <c r="C10" s="15" t="str">
        <f>"三"&amp;"、"&amp;"卫生健康支出"</f>
        <v>三、卫生健康支出</v>
      </c>
      <c r="D10" s="17">
        <v>27.599784</v>
      </c>
    </row>
    <row r="11" ht="22.5" customHeight="1" spans="1:4">
      <c r="A11" s="15" t="s">
        <v>12</v>
      </c>
      <c r="B11" s="17"/>
      <c r="C11" s="15" t="str">
        <f>"四"&amp;"、"&amp;"住房保障支出"</f>
        <v>四、住房保障支出</v>
      </c>
      <c r="D11" s="17">
        <v>21.2808</v>
      </c>
    </row>
    <row r="12" ht="22.5" customHeight="1" spans="1:4">
      <c r="A12" s="15" t="s">
        <v>13</v>
      </c>
      <c r="B12" s="17">
        <v>0.25</v>
      </c>
      <c r="C12" s="15"/>
      <c r="D12" s="17"/>
    </row>
    <row r="13" ht="22.5" customHeight="1" spans="1:4">
      <c r="A13" s="15" t="s">
        <v>14</v>
      </c>
      <c r="B13" s="17"/>
      <c r="C13" s="15"/>
      <c r="D13" s="17"/>
    </row>
    <row r="14" ht="22.5" customHeight="1" spans="1:4">
      <c r="A14" s="15" t="s">
        <v>15</v>
      </c>
      <c r="B14" s="17"/>
      <c r="C14" s="15"/>
      <c r="D14" s="17"/>
    </row>
    <row r="15" ht="22.5" customHeight="1" spans="1:4">
      <c r="A15" s="15" t="s">
        <v>16</v>
      </c>
      <c r="B15" s="17"/>
      <c r="C15" s="15"/>
      <c r="D15" s="17"/>
    </row>
    <row r="16" ht="22.5" customHeight="1" spans="1:4">
      <c r="A16" s="66" t="s">
        <v>17</v>
      </c>
      <c r="B16" s="17"/>
      <c r="C16" s="69"/>
      <c r="D16" s="17"/>
    </row>
    <row r="17" ht="22.5" customHeight="1" spans="1:4">
      <c r="A17" s="66" t="s">
        <v>18</v>
      </c>
      <c r="B17" s="17">
        <v>0.25</v>
      </c>
      <c r="C17" s="69"/>
      <c r="D17" s="17"/>
    </row>
    <row r="18" ht="22.5" customHeight="1" spans="1:4">
      <c r="A18" s="66"/>
      <c r="B18" s="17"/>
      <c r="C18" s="69"/>
      <c r="D18" s="17"/>
    </row>
    <row r="19" ht="22.5" customHeight="1" spans="1:4">
      <c r="A19" s="67" t="s">
        <v>19</v>
      </c>
      <c r="B19" s="68">
        <v>311.25986</v>
      </c>
      <c r="C19" s="69" t="s">
        <v>20</v>
      </c>
      <c r="D19" s="68">
        <v>311.25986</v>
      </c>
    </row>
    <row r="20" ht="22.5" customHeight="1" spans="1:4">
      <c r="A20" s="66" t="s">
        <v>21</v>
      </c>
      <c r="B20" s="17"/>
      <c r="C20" s="15" t="s">
        <v>22</v>
      </c>
      <c r="D20" s="47"/>
    </row>
    <row r="21" ht="22.5" customHeight="1" spans="1:4">
      <c r="A21" s="67" t="s">
        <v>23</v>
      </c>
      <c r="B21" s="68">
        <v>311.25986</v>
      </c>
      <c r="C21" s="69" t="s">
        <v>24</v>
      </c>
      <c r="D21" s="68">
        <v>311.25986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scale="85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1" t="s">
        <v>278</v>
      </c>
    </row>
    <row r="3" ht="37.5" customHeight="1" spans="1:6">
      <c r="A3" s="4" t="s">
        <v>279</v>
      </c>
      <c r="B3" s="4"/>
      <c r="C3" s="4"/>
      <c r="D3" s="4"/>
      <c r="E3" s="4"/>
      <c r="F3" s="4"/>
    </row>
    <row r="4" ht="18.75" customHeight="1" spans="1:6">
      <c r="A4" s="42" t="s">
        <v>2</v>
      </c>
      <c r="B4" s="42"/>
      <c r="C4" s="42"/>
      <c r="D4" s="43"/>
      <c r="E4" s="43"/>
      <c r="F4" s="44" t="s">
        <v>27</v>
      </c>
    </row>
    <row r="5" ht="18.75" customHeight="1" spans="1:6">
      <c r="A5" s="13" t="s">
        <v>280</v>
      </c>
      <c r="B5" s="13" t="s">
        <v>57</v>
      </c>
      <c r="C5" s="13" t="s">
        <v>58</v>
      </c>
      <c r="D5" s="45" t="s">
        <v>281</v>
      </c>
      <c r="E5" s="45"/>
      <c r="F5" s="45"/>
    </row>
    <row r="6" ht="18.75" customHeight="1" spans="1:6">
      <c r="A6" s="13" t="s">
        <v>57</v>
      </c>
      <c r="B6" s="13" t="s">
        <v>57</v>
      </c>
      <c r="C6" s="13" t="s">
        <v>58</v>
      </c>
      <c r="D6" s="45" t="s">
        <v>32</v>
      </c>
      <c r="E6" s="45" t="s">
        <v>60</v>
      </c>
      <c r="F6" s="45" t="s">
        <v>61</v>
      </c>
    </row>
    <row r="7" ht="18.75" customHeight="1" spans="1:6">
      <c r="A7" s="14" t="s">
        <v>43</v>
      </c>
      <c r="B7" s="14"/>
      <c r="C7" s="14" t="s">
        <v>44</v>
      </c>
      <c r="D7" s="14" t="s">
        <v>46</v>
      </c>
      <c r="E7" s="14" t="s">
        <v>47</v>
      </c>
      <c r="F7" s="14" t="s">
        <v>48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106</v>
      </c>
      <c r="B9" s="46"/>
      <c r="C9" s="46"/>
      <c r="D9" s="47"/>
      <c r="E9" s="47"/>
      <c r="F9" s="47"/>
    </row>
    <row r="10" customHeight="1" spans="1:1">
      <c r="A10" t="s">
        <v>282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6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283</v>
      </c>
    </row>
    <row r="3" ht="45" customHeight="1" spans="1:17">
      <c r="A3" s="30" t="s">
        <v>284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9"/>
      <c r="O3" s="39"/>
      <c r="P3" s="39"/>
      <c r="Q3" s="39"/>
    </row>
    <row r="4" ht="20.25" customHeight="1" spans="1:17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27</v>
      </c>
    </row>
    <row r="5" ht="20.25" customHeight="1" spans="1:17">
      <c r="A5" s="22" t="s">
        <v>285</v>
      </c>
      <c r="B5" s="22" t="s">
        <v>286</v>
      </c>
      <c r="C5" s="22" t="s">
        <v>287</v>
      </c>
      <c r="D5" s="22" t="s">
        <v>288</v>
      </c>
      <c r="E5" s="22" t="s">
        <v>289</v>
      </c>
      <c r="F5" s="22" t="s">
        <v>290</v>
      </c>
      <c r="G5" s="22" t="s">
        <v>142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291</v>
      </c>
      <c r="B6" s="22" t="s">
        <v>286</v>
      </c>
      <c r="C6" s="22" t="s">
        <v>287</v>
      </c>
      <c r="D6" s="22" t="s">
        <v>288</v>
      </c>
      <c r="E6" s="22" t="s">
        <v>289</v>
      </c>
      <c r="F6" s="22" t="s">
        <v>290</v>
      </c>
      <c r="G6" s="22" t="s">
        <v>30</v>
      </c>
      <c r="H6" s="22" t="s">
        <v>33</v>
      </c>
      <c r="I6" s="22" t="s">
        <v>292</v>
      </c>
      <c r="J6" s="22" t="s">
        <v>293</v>
      </c>
      <c r="K6" s="22" t="s">
        <v>36</v>
      </c>
      <c r="L6" s="22" t="s">
        <v>37</v>
      </c>
      <c r="M6" s="22" t="s">
        <v>37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32</v>
      </c>
      <c r="I7" s="22"/>
      <c r="J7" s="22"/>
      <c r="K7" s="22"/>
      <c r="L7" s="22" t="s">
        <v>32</v>
      </c>
      <c r="M7" s="22" t="s">
        <v>38</v>
      </c>
      <c r="N7" s="22" t="s">
        <v>39</v>
      </c>
      <c r="O7" s="40" t="s">
        <v>40</v>
      </c>
      <c r="P7" s="40" t="s">
        <v>41</v>
      </c>
      <c r="Q7" s="40" t="s">
        <v>42</v>
      </c>
    </row>
    <row r="8" ht="20.25" customHeight="1" spans="1:17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</row>
    <row r="9" ht="20.25" customHeight="1" spans="1:17">
      <c r="A9" s="37" t="s">
        <v>188</v>
      </c>
      <c r="B9" s="23"/>
      <c r="C9" s="23"/>
      <c r="D9" s="33"/>
      <c r="E9" s="33"/>
      <c r="F9" s="33">
        <v>2.315</v>
      </c>
      <c r="G9" s="33">
        <v>2.315</v>
      </c>
      <c r="H9" s="33">
        <v>2.315</v>
      </c>
      <c r="I9" s="33"/>
      <c r="J9" s="34"/>
      <c r="K9" s="34"/>
      <c r="L9" s="33"/>
      <c r="M9" s="33"/>
      <c r="N9" s="33"/>
      <c r="O9" s="33"/>
      <c r="P9" s="33"/>
      <c r="Q9" s="33"/>
    </row>
    <row r="10" ht="20.25" customHeight="1" spans="1:17">
      <c r="A10" s="23"/>
      <c r="B10" s="23" t="s">
        <v>294</v>
      </c>
      <c r="C10" s="23" t="str">
        <f>"A02021003"&amp;"  "&amp;"A4黑白打印机"</f>
        <v>A02021003  A4黑白打印机</v>
      </c>
      <c r="D10" s="38" t="s">
        <v>295</v>
      </c>
      <c r="E10" s="24">
        <v>2</v>
      </c>
      <c r="F10" s="33">
        <v>0.4</v>
      </c>
      <c r="G10" s="33">
        <v>0.4</v>
      </c>
      <c r="H10" s="34">
        <v>0.4</v>
      </c>
      <c r="I10" s="34"/>
      <c r="J10" s="34"/>
      <c r="K10" s="34"/>
      <c r="L10" s="33"/>
      <c r="M10" s="33"/>
      <c r="N10" s="33"/>
      <c r="O10" s="33"/>
      <c r="P10" s="33"/>
      <c r="Q10" s="33"/>
    </row>
    <row r="11" ht="20.25" customHeight="1" spans="1:17">
      <c r="A11" s="23"/>
      <c r="B11" s="23" t="s">
        <v>296</v>
      </c>
      <c r="C11" s="23" t="str">
        <f>"A02010108"&amp;"  "&amp;"便携式计算机"</f>
        <v>A02010108  便携式计算机</v>
      </c>
      <c r="D11" s="38" t="s">
        <v>295</v>
      </c>
      <c r="E11" s="24">
        <v>1</v>
      </c>
      <c r="F11" s="33">
        <v>0.39</v>
      </c>
      <c r="G11" s="33">
        <v>0.39</v>
      </c>
      <c r="H11" s="34">
        <v>0.39</v>
      </c>
      <c r="I11" s="34"/>
      <c r="J11" s="34"/>
      <c r="K11" s="34"/>
      <c r="L11" s="33"/>
      <c r="M11" s="33"/>
      <c r="N11" s="33"/>
      <c r="O11" s="33"/>
      <c r="P11" s="33"/>
      <c r="Q11" s="33"/>
    </row>
    <row r="12" ht="20.25" customHeight="1" spans="1:17">
      <c r="A12" s="23"/>
      <c r="B12" s="23" t="s">
        <v>297</v>
      </c>
      <c r="C12" s="23" t="str">
        <f>"A02010105"&amp;"  "&amp;"台式计算机"</f>
        <v>A02010105  台式计算机</v>
      </c>
      <c r="D12" s="38" t="s">
        <v>295</v>
      </c>
      <c r="E12" s="24">
        <v>2</v>
      </c>
      <c r="F12" s="33">
        <v>1</v>
      </c>
      <c r="G12" s="33">
        <v>1</v>
      </c>
      <c r="H12" s="34">
        <v>1</v>
      </c>
      <c r="I12" s="34"/>
      <c r="J12" s="34"/>
      <c r="K12" s="34"/>
      <c r="L12" s="33"/>
      <c r="M12" s="33"/>
      <c r="N12" s="33"/>
      <c r="O12" s="33"/>
      <c r="P12" s="33"/>
      <c r="Q12" s="33"/>
    </row>
    <row r="13" ht="20.25" customHeight="1" spans="1:17">
      <c r="A13" s="23"/>
      <c r="B13" s="23" t="s">
        <v>298</v>
      </c>
      <c r="C13" s="23" t="str">
        <f>"A05040101"&amp;"  "&amp;"复印纸"</f>
        <v>A05040101  复印纸</v>
      </c>
      <c r="D13" s="38" t="s">
        <v>299</v>
      </c>
      <c r="E13" s="24">
        <v>20</v>
      </c>
      <c r="F13" s="33">
        <v>0.27</v>
      </c>
      <c r="G13" s="33">
        <v>0.27</v>
      </c>
      <c r="H13" s="34">
        <v>0.27</v>
      </c>
      <c r="I13" s="34"/>
      <c r="J13" s="34"/>
      <c r="K13" s="34"/>
      <c r="L13" s="33"/>
      <c r="M13" s="33"/>
      <c r="N13" s="33"/>
      <c r="O13" s="33"/>
      <c r="P13" s="33"/>
      <c r="Q13" s="33"/>
    </row>
    <row r="14" ht="20.25" customHeight="1" spans="1:17">
      <c r="A14" s="23"/>
      <c r="B14" s="23" t="s">
        <v>300</v>
      </c>
      <c r="C14" s="23" t="str">
        <f>"A02021301"&amp;"  "&amp;"碎纸机"</f>
        <v>A02021301  碎纸机</v>
      </c>
      <c r="D14" s="38" t="s">
        <v>295</v>
      </c>
      <c r="E14" s="24">
        <v>1</v>
      </c>
      <c r="F14" s="33">
        <v>0.055</v>
      </c>
      <c r="G14" s="33">
        <v>0.055</v>
      </c>
      <c r="H14" s="34">
        <v>0.055</v>
      </c>
      <c r="I14" s="34"/>
      <c r="J14" s="34"/>
      <c r="K14" s="34"/>
      <c r="L14" s="33"/>
      <c r="M14" s="33"/>
      <c r="N14" s="33"/>
      <c r="O14" s="33"/>
      <c r="P14" s="33"/>
      <c r="Q14" s="33"/>
    </row>
    <row r="15" ht="20.25" customHeight="1" spans="1:17">
      <c r="A15" s="23"/>
      <c r="B15" s="23" t="s">
        <v>196</v>
      </c>
      <c r="C15" s="23" t="str">
        <f>"C22000000"&amp;"  "&amp;"会议、展览、住宿和餐饮服务"</f>
        <v>C22000000  会议、展览、住宿和餐饮服务</v>
      </c>
      <c r="D15" s="38" t="s">
        <v>301</v>
      </c>
      <c r="E15" s="24">
        <v>4</v>
      </c>
      <c r="F15" s="33">
        <v>0.2</v>
      </c>
      <c r="G15" s="33">
        <v>0.2</v>
      </c>
      <c r="H15" s="34">
        <v>0.2</v>
      </c>
      <c r="I15" s="34"/>
      <c r="J15" s="34"/>
      <c r="K15" s="34"/>
      <c r="L15" s="33"/>
      <c r="M15" s="33"/>
      <c r="N15" s="33"/>
      <c r="O15" s="33"/>
      <c r="P15" s="33"/>
      <c r="Q15" s="33"/>
    </row>
    <row r="16" ht="20.25" customHeight="1" spans="1:17">
      <c r="A16" s="24" t="s">
        <v>30</v>
      </c>
      <c r="B16" s="24"/>
      <c r="C16" s="24"/>
      <c r="D16" s="38"/>
      <c r="E16" s="38"/>
      <c r="F16" s="33">
        <v>2.315</v>
      </c>
      <c r="G16" s="33">
        <v>2.315</v>
      </c>
      <c r="H16" s="33">
        <v>2.315</v>
      </c>
      <c r="I16" s="33"/>
      <c r="J16" s="33"/>
      <c r="K16" s="33"/>
      <c r="L16" s="33"/>
      <c r="M16" s="33"/>
      <c r="N16" s="33"/>
      <c r="O16" s="33"/>
      <c r="P16" s="33"/>
      <c r="Q16" s="33"/>
    </row>
  </sheetData>
  <mergeCells count="17">
    <mergeCell ref="A2:M2"/>
    <mergeCell ref="A3:Q3"/>
    <mergeCell ref="A4:M4"/>
    <mergeCell ref="G5:Q5"/>
    <mergeCell ref="L6:Q6"/>
    <mergeCell ref="A16:E1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D28" sqref="D28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302</v>
      </c>
    </row>
    <row r="3" ht="45" customHeight="1" spans="1:17">
      <c r="A3" s="30" t="s">
        <v>303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ht="20.25" customHeight="1" spans="1:17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27</v>
      </c>
    </row>
    <row r="5" ht="27.15" customHeight="1" spans="1:17">
      <c r="A5" s="31" t="s">
        <v>285</v>
      </c>
      <c r="B5" s="31" t="s">
        <v>304</v>
      </c>
      <c r="C5" s="31" t="s">
        <v>305</v>
      </c>
      <c r="D5" s="31" t="s">
        <v>306</v>
      </c>
      <c r="E5" s="31" t="s">
        <v>307</v>
      </c>
      <c r="F5" s="31" t="s">
        <v>308</v>
      </c>
      <c r="G5" s="31" t="s">
        <v>142</v>
      </c>
      <c r="H5" s="31"/>
      <c r="I5" s="31"/>
      <c r="J5" s="31"/>
      <c r="K5" s="31"/>
      <c r="L5" s="31"/>
      <c r="M5" s="31"/>
      <c r="N5" s="31"/>
      <c r="O5" s="31"/>
      <c r="P5" s="31"/>
      <c r="Q5" s="31"/>
    </row>
    <row r="6" ht="23.4" customHeight="1" spans="1:17">
      <c r="A6" s="31" t="s">
        <v>291</v>
      </c>
      <c r="B6" s="31"/>
      <c r="C6" s="31" t="s">
        <v>305</v>
      </c>
      <c r="D6" s="31" t="s">
        <v>306</v>
      </c>
      <c r="E6" s="31" t="s">
        <v>307</v>
      </c>
      <c r="F6" s="31" t="s">
        <v>309</v>
      </c>
      <c r="G6" s="31" t="s">
        <v>30</v>
      </c>
      <c r="H6" s="31" t="s">
        <v>33</v>
      </c>
      <c r="I6" s="31" t="s">
        <v>292</v>
      </c>
      <c r="J6" s="31" t="s">
        <v>293</v>
      </c>
      <c r="K6" s="31" t="s">
        <v>36</v>
      </c>
      <c r="L6" s="31" t="s">
        <v>37</v>
      </c>
      <c r="M6" s="31"/>
      <c r="N6" s="31"/>
      <c r="O6" s="31"/>
      <c r="P6" s="31"/>
      <c r="Q6" s="31"/>
    </row>
    <row r="7" ht="28.65" customHeight="1" spans="1:17">
      <c r="A7" s="31"/>
      <c r="B7" s="31"/>
      <c r="C7" s="31"/>
      <c r="D7" s="31"/>
      <c r="E7" s="31"/>
      <c r="F7" s="31"/>
      <c r="G7" s="31"/>
      <c r="H7" s="31" t="s">
        <v>32</v>
      </c>
      <c r="I7" s="31"/>
      <c r="J7" s="31"/>
      <c r="K7" s="31"/>
      <c r="L7" s="31" t="s">
        <v>32</v>
      </c>
      <c r="M7" s="31" t="s">
        <v>38</v>
      </c>
      <c r="N7" s="31" t="s">
        <v>39</v>
      </c>
      <c r="O7" s="35" t="s">
        <v>40</v>
      </c>
      <c r="P7" s="35" t="s">
        <v>41</v>
      </c>
      <c r="Q7" s="35" t="s">
        <v>42</v>
      </c>
    </row>
    <row r="8" ht="20.25" customHeight="1" spans="1:17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</row>
    <row r="9" ht="20.25" customHeight="1" spans="1:17">
      <c r="A9" s="23"/>
      <c r="B9" s="23"/>
      <c r="C9" s="23"/>
      <c r="D9" s="24"/>
      <c r="E9" s="24"/>
      <c r="F9" s="33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ht="20.25" customHeight="1" spans="1:17">
      <c r="A10" s="23"/>
      <c r="B10" s="23"/>
      <c r="C10" s="23"/>
      <c r="D10" s="23"/>
      <c r="E10" s="23"/>
      <c r="F10" s="2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ht="20.25" customHeight="1" spans="1:17">
      <c r="A11" s="24" t="s">
        <v>30</v>
      </c>
      <c r="B11" s="24"/>
      <c r="C11" s="24"/>
      <c r="D11" s="24"/>
      <c r="E11" s="24"/>
      <c r="F11" s="2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customHeight="1" spans="1:1">
      <c r="A12" t="s">
        <v>310</v>
      </c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311</v>
      </c>
    </row>
    <row r="3" ht="45.15" customHeight="1" spans="1:14">
      <c r="A3" s="25" t="s">
        <v>312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27</v>
      </c>
    </row>
    <row r="5" ht="22.5" customHeight="1" spans="1:14">
      <c r="A5" s="28" t="s">
        <v>313</v>
      </c>
      <c r="B5" s="28" t="s">
        <v>142</v>
      </c>
      <c r="C5" s="28"/>
      <c r="D5" s="28"/>
      <c r="E5" s="28" t="s">
        <v>314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30</v>
      </c>
      <c r="C6" s="28" t="s">
        <v>33</v>
      </c>
      <c r="D6" s="28" t="s">
        <v>292</v>
      </c>
      <c r="E6" s="28" t="s">
        <v>315</v>
      </c>
      <c r="F6" s="28" t="s">
        <v>316</v>
      </c>
      <c r="G6" s="28" t="s">
        <v>317</v>
      </c>
      <c r="H6" s="28" t="s">
        <v>318</v>
      </c>
      <c r="I6" s="28" t="s">
        <v>319</v>
      </c>
      <c r="J6" s="28" t="s">
        <v>320</v>
      </c>
      <c r="K6" s="28" t="s">
        <v>321</v>
      </c>
      <c r="L6" s="28" t="s">
        <v>322</v>
      </c>
      <c r="M6" s="28" t="s">
        <v>323</v>
      </c>
      <c r="N6" s="28" t="s">
        <v>324</v>
      </c>
    </row>
    <row r="7" ht="18.75" customHeight="1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 t="s">
        <v>30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customHeight="1" spans="1:1">
      <c r="A10" t="s">
        <v>310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325</v>
      </c>
    </row>
    <row r="3" ht="52.05" customHeight="1" spans="1:10">
      <c r="A3" s="25" t="s">
        <v>326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">
        <v>2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228</v>
      </c>
      <c r="B5" s="22" t="s">
        <v>229</v>
      </c>
      <c r="C5" s="22" t="s">
        <v>230</v>
      </c>
      <c r="D5" s="22" t="s">
        <v>231</v>
      </c>
      <c r="E5" s="22" t="s">
        <v>232</v>
      </c>
      <c r="F5" s="22" t="s">
        <v>233</v>
      </c>
      <c r="G5" s="22" t="s">
        <v>234</v>
      </c>
      <c r="H5" s="22" t="s">
        <v>235</v>
      </c>
      <c r="I5" s="22" t="s">
        <v>236</v>
      </c>
      <c r="J5" s="22" t="s">
        <v>237</v>
      </c>
    </row>
    <row r="6" ht="18.75" customHeight="1" spans="1:10">
      <c r="A6" s="22" t="s">
        <v>43</v>
      </c>
      <c r="B6" s="22" t="s">
        <v>44</v>
      </c>
      <c r="C6" s="22" t="s">
        <v>45</v>
      </c>
      <c r="D6" s="22" t="s">
        <v>46</v>
      </c>
      <c r="E6" s="22" t="s">
        <v>47</v>
      </c>
      <c r="F6" s="22" t="s">
        <v>48</v>
      </c>
      <c r="G6" s="22" t="s">
        <v>49</v>
      </c>
      <c r="H6" s="22" t="s">
        <v>50</v>
      </c>
      <c r="I6" s="22" t="s">
        <v>51</v>
      </c>
      <c r="J6" s="22" t="s">
        <v>67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310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327</v>
      </c>
    </row>
    <row r="3" ht="41.4" customHeight="1" spans="1:8">
      <c r="A3" s="21" t="s">
        <v>328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">
        <v>2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280</v>
      </c>
      <c r="B5" s="22" t="s">
        <v>329</v>
      </c>
      <c r="C5" s="22" t="s">
        <v>330</v>
      </c>
      <c r="D5" s="22" t="s">
        <v>331</v>
      </c>
      <c r="E5" s="22" t="s">
        <v>288</v>
      </c>
      <c r="F5" s="22" t="s">
        <v>332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289</v>
      </c>
      <c r="G6" s="22" t="s">
        <v>333</v>
      </c>
      <c r="H6" s="22" t="s">
        <v>334</v>
      </c>
    </row>
    <row r="7" ht="18.75" customHeight="1" spans="1:8">
      <c r="A7" s="22" t="s">
        <v>43</v>
      </c>
      <c r="B7" s="22" t="s">
        <v>44</v>
      </c>
      <c r="C7" s="22" t="s">
        <v>45</v>
      </c>
      <c r="D7" s="22" t="s">
        <v>46</v>
      </c>
      <c r="E7" s="22" t="s">
        <v>47</v>
      </c>
      <c r="F7" s="22" t="s">
        <v>48</v>
      </c>
      <c r="G7" s="22" t="s">
        <v>49</v>
      </c>
      <c r="H7" s="22" t="s">
        <v>50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310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C29" sqref="C29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335</v>
      </c>
    </row>
    <row r="3" ht="45" customHeight="1" spans="1:11">
      <c r="A3" s="4" t="s">
        <v>336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">
        <v>2</v>
      </c>
      <c r="B4" s="5"/>
      <c r="C4" s="5"/>
      <c r="D4" s="5"/>
      <c r="E4" s="5"/>
      <c r="F4" s="5"/>
      <c r="G4" s="5"/>
      <c r="H4" s="6"/>
      <c r="I4" s="6"/>
      <c r="J4" s="6"/>
      <c r="K4" s="6" t="s">
        <v>27</v>
      </c>
    </row>
    <row r="5" ht="18.75" customHeight="1" spans="1:11">
      <c r="A5" s="13" t="s">
        <v>215</v>
      </c>
      <c r="B5" s="13" t="s">
        <v>137</v>
      </c>
      <c r="C5" s="13" t="s">
        <v>135</v>
      </c>
      <c r="D5" s="13" t="s">
        <v>138</v>
      </c>
      <c r="E5" s="13" t="s">
        <v>139</v>
      </c>
      <c r="F5" s="13" t="s">
        <v>337</v>
      </c>
      <c r="G5" s="13" t="s">
        <v>338</v>
      </c>
      <c r="H5" s="13" t="s">
        <v>30</v>
      </c>
      <c r="I5" s="13" t="s">
        <v>339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33</v>
      </c>
      <c r="J6" s="13" t="s">
        <v>34</v>
      </c>
      <c r="K6" s="13" t="s">
        <v>35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43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30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310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340</v>
      </c>
    </row>
    <row r="3" ht="45" customHeight="1" spans="1:7">
      <c r="A3" s="4" t="s">
        <v>341</v>
      </c>
      <c r="B3" s="4"/>
      <c r="C3" s="4"/>
      <c r="D3" s="4"/>
      <c r="E3" s="4"/>
      <c r="F3" s="4"/>
      <c r="G3" s="4"/>
    </row>
    <row r="4" ht="24.15" customHeight="1" spans="1:7">
      <c r="A4" s="5" t="s">
        <v>2</v>
      </c>
      <c r="B4" s="5"/>
      <c r="C4" s="5"/>
      <c r="D4" s="5"/>
      <c r="E4" s="6"/>
      <c r="F4" s="6"/>
      <c r="G4" s="6" t="s">
        <v>27</v>
      </c>
    </row>
    <row r="5" ht="18.75" customHeight="1" spans="1:7">
      <c r="A5" s="7" t="s">
        <v>135</v>
      </c>
      <c r="B5" s="7" t="s">
        <v>215</v>
      </c>
      <c r="C5" s="7" t="s">
        <v>137</v>
      </c>
      <c r="D5" s="7" t="s">
        <v>342</v>
      </c>
      <c r="E5" s="7" t="s">
        <v>33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43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53</v>
      </c>
      <c r="B9" s="9" t="s">
        <v>219</v>
      </c>
      <c r="C9" s="10" t="s">
        <v>218</v>
      </c>
      <c r="D9" s="9" t="s">
        <v>343</v>
      </c>
      <c r="E9" s="11"/>
      <c r="F9" s="11"/>
      <c r="G9" s="11"/>
    </row>
    <row r="10" ht="20.25" customHeight="1" spans="1:7">
      <c r="A10" s="9" t="s">
        <v>53</v>
      </c>
      <c r="B10" s="9" t="s">
        <v>224</v>
      </c>
      <c r="C10" s="10" t="s">
        <v>223</v>
      </c>
      <c r="D10" s="9" t="s">
        <v>343</v>
      </c>
      <c r="E10" s="11">
        <v>3.4416</v>
      </c>
      <c r="F10" s="11"/>
      <c r="G10" s="11"/>
    </row>
    <row r="11" ht="20.25" customHeight="1" spans="1:7">
      <c r="A11" s="12" t="s">
        <v>30</v>
      </c>
      <c r="B11" s="12"/>
      <c r="C11" s="12"/>
      <c r="D11" s="12"/>
      <c r="E11" s="11">
        <v>3.4416</v>
      </c>
      <c r="F11" s="11"/>
      <c r="G11" s="11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25</v>
      </c>
    </row>
    <row r="3" ht="37.5" customHeight="1" spans="1:20">
      <c r="A3" s="4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">
        <v>2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27</v>
      </c>
    </row>
    <row r="5" ht="18.75" customHeight="1" spans="1:20">
      <c r="A5" s="13" t="s">
        <v>28</v>
      </c>
      <c r="B5" s="70" t="s">
        <v>29</v>
      </c>
      <c r="C5" s="70" t="s">
        <v>30</v>
      </c>
      <c r="D5" s="70" t="s">
        <v>31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21</v>
      </c>
      <c r="P5" s="70"/>
      <c r="Q5" s="70"/>
      <c r="R5" s="70"/>
      <c r="S5" s="70"/>
      <c r="T5" s="70"/>
    </row>
    <row r="6" ht="18.75" customHeight="1" spans="1:20">
      <c r="A6" s="13"/>
      <c r="B6" s="70"/>
      <c r="C6" s="70"/>
      <c r="D6" s="71" t="s">
        <v>32</v>
      </c>
      <c r="E6" s="71" t="s">
        <v>33</v>
      </c>
      <c r="F6" s="71" t="s">
        <v>34</v>
      </c>
      <c r="G6" s="71" t="s">
        <v>35</v>
      </c>
      <c r="H6" s="71" t="s">
        <v>36</v>
      </c>
      <c r="I6" s="74" t="s">
        <v>37</v>
      </c>
      <c r="J6" s="75"/>
      <c r="K6" s="75"/>
      <c r="L6" s="75"/>
      <c r="M6" s="75"/>
      <c r="N6" s="75"/>
      <c r="O6" s="74" t="s">
        <v>32</v>
      </c>
      <c r="P6" s="74" t="s">
        <v>33</v>
      </c>
      <c r="Q6" s="74" t="s">
        <v>34</v>
      </c>
      <c r="R6" s="74" t="s">
        <v>35</v>
      </c>
      <c r="S6" s="74" t="s">
        <v>36</v>
      </c>
      <c r="T6" s="74" t="s">
        <v>37</v>
      </c>
    </row>
    <row r="7" ht="18.75" customHeight="1" spans="1:20">
      <c r="A7" s="13"/>
      <c r="B7" s="70"/>
      <c r="C7" s="70"/>
      <c r="D7" s="71"/>
      <c r="E7" s="71"/>
      <c r="F7" s="71"/>
      <c r="G7" s="71"/>
      <c r="H7" s="71"/>
      <c r="I7" s="74" t="s">
        <v>32</v>
      </c>
      <c r="J7" s="74" t="s">
        <v>38</v>
      </c>
      <c r="K7" s="74" t="s">
        <v>39</v>
      </c>
      <c r="L7" s="74" t="s">
        <v>40</v>
      </c>
      <c r="M7" s="74" t="s">
        <v>41</v>
      </c>
      <c r="N7" s="74" t="s">
        <v>42</v>
      </c>
      <c r="O7" s="74"/>
      <c r="P7" s="74"/>
      <c r="Q7" s="74"/>
      <c r="R7" s="74"/>
      <c r="S7" s="74"/>
      <c r="T7" s="74"/>
    </row>
    <row r="8" ht="18.75" customHeight="1" spans="1:20">
      <c r="A8" s="72" t="s">
        <v>43</v>
      </c>
      <c r="B8" s="14" t="s">
        <v>44</v>
      </c>
      <c r="C8" s="14" t="s">
        <v>45</v>
      </c>
      <c r="D8" s="14" t="s">
        <v>46</v>
      </c>
      <c r="E8" s="72" t="s">
        <v>47</v>
      </c>
      <c r="F8" s="14" t="s">
        <v>48</v>
      </c>
      <c r="G8" s="14" t="s">
        <v>49</v>
      </c>
      <c r="H8" s="72" t="s">
        <v>50</v>
      </c>
      <c r="I8" s="14" t="s">
        <v>51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52</v>
      </c>
      <c r="B9" s="16" t="s">
        <v>53</v>
      </c>
      <c r="C9" s="17">
        <v>311.25986</v>
      </c>
      <c r="D9" s="17">
        <v>311.00986</v>
      </c>
      <c r="E9" s="17">
        <v>311.00986</v>
      </c>
      <c r="F9" s="17"/>
      <c r="G9" s="17"/>
      <c r="H9" s="17"/>
      <c r="I9" s="17">
        <v>0.25</v>
      </c>
      <c r="J9" s="17"/>
      <c r="K9" s="17"/>
      <c r="L9" s="17"/>
      <c r="M9" s="17"/>
      <c r="N9" s="17">
        <v>0.25</v>
      </c>
      <c r="O9" s="17"/>
      <c r="P9" s="17"/>
      <c r="Q9" s="17"/>
      <c r="R9" s="17"/>
      <c r="S9" s="17"/>
      <c r="T9" s="17"/>
    </row>
    <row r="10" ht="20.25" customHeight="1" spans="1:20">
      <c r="A10" s="63" t="s">
        <v>54</v>
      </c>
      <c r="B10" s="63" t="s">
        <v>53</v>
      </c>
      <c r="C10" s="17">
        <v>311.25986</v>
      </c>
      <c r="D10" s="17">
        <v>311.00986</v>
      </c>
      <c r="E10" s="17">
        <v>311.00986</v>
      </c>
      <c r="F10" s="17"/>
      <c r="G10" s="17"/>
      <c r="H10" s="17"/>
      <c r="I10" s="17">
        <v>0.25</v>
      </c>
      <c r="J10" s="17"/>
      <c r="K10" s="17"/>
      <c r="L10" s="17"/>
      <c r="M10" s="17"/>
      <c r="N10" s="17">
        <v>0.25</v>
      </c>
      <c r="O10" s="23"/>
      <c r="P10" s="23"/>
      <c r="Q10" s="23"/>
      <c r="R10" s="23"/>
      <c r="S10" s="23"/>
      <c r="T10" s="23"/>
    </row>
    <row r="11" ht="20.25" customHeight="1" spans="1:20">
      <c r="A11" s="46" t="s">
        <v>30</v>
      </c>
      <c r="B11" s="46"/>
      <c r="C11" s="17">
        <v>311.25986</v>
      </c>
      <c r="D11" s="17">
        <v>311.00986</v>
      </c>
      <c r="E11" s="17">
        <v>311.00986</v>
      </c>
      <c r="F11" s="17"/>
      <c r="G11" s="17"/>
      <c r="H11" s="17"/>
      <c r="I11" s="17">
        <v>0.25</v>
      </c>
      <c r="J11" s="17"/>
      <c r="K11" s="17"/>
      <c r="L11" s="17"/>
      <c r="M11" s="17"/>
      <c r="N11" s="17">
        <v>0.25</v>
      </c>
      <c r="O11" s="17"/>
      <c r="P11" s="17"/>
      <c r="Q11" s="17"/>
      <c r="R11" s="17"/>
      <c r="S11" s="17"/>
      <c r="T11" s="17"/>
    </row>
  </sheetData>
  <mergeCells count="20">
    <mergeCell ref="A3:T3"/>
    <mergeCell ref="A4:D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workbookViewId="0">
      <pane ySplit="1" topLeftCell="A9" activePane="bottomLeft" state="frozen"/>
      <selection/>
      <selection pane="bottomLeft" activeCell="A3" sqref="A3:O3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55</v>
      </c>
    </row>
    <row r="3" ht="37.5" customHeight="1" spans="1:15">
      <c r="A3" s="4" t="s">
        <v>56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3"/>
      <c r="K4" s="3"/>
      <c r="L4" s="3"/>
      <c r="M4" s="3"/>
      <c r="N4" s="3"/>
      <c r="O4" s="3" t="s">
        <v>27</v>
      </c>
    </row>
    <row r="5" ht="18.75" customHeight="1" spans="1:15">
      <c r="A5" s="13" t="s">
        <v>57</v>
      </c>
      <c r="B5" s="13" t="s">
        <v>58</v>
      </c>
      <c r="C5" s="45" t="s">
        <v>30</v>
      </c>
      <c r="D5" s="45" t="s">
        <v>33</v>
      </c>
      <c r="E5" s="45"/>
      <c r="F5" s="45"/>
      <c r="G5" s="13" t="s">
        <v>34</v>
      </c>
      <c r="H5" s="45" t="s">
        <v>35</v>
      </c>
      <c r="I5" s="13" t="s">
        <v>59</v>
      </c>
      <c r="J5" s="45" t="s">
        <v>37</v>
      </c>
      <c r="K5" s="45"/>
      <c r="L5" s="45"/>
      <c r="M5" s="45"/>
      <c r="N5" s="45"/>
      <c r="O5" s="45"/>
    </row>
    <row r="6" ht="18.75" customHeight="1" spans="1:15">
      <c r="A6" s="13"/>
      <c r="B6" s="13"/>
      <c r="C6" s="45"/>
      <c r="D6" s="45" t="s">
        <v>32</v>
      </c>
      <c r="E6" s="45" t="s">
        <v>60</v>
      </c>
      <c r="F6" s="45" t="s">
        <v>61</v>
      </c>
      <c r="G6" s="13"/>
      <c r="H6" s="45"/>
      <c r="I6" s="13"/>
      <c r="J6" s="45" t="s">
        <v>32</v>
      </c>
      <c r="K6" s="45" t="s">
        <v>62</v>
      </c>
      <c r="L6" s="14" t="s">
        <v>63</v>
      </c>
      <c r="M6" s="14" t="s">
        <v>64</v>
      </c>
      <c r="N6" s="14" t="s">
        <v>65</v>
      </c>
      <c r="O6" s="14" t="s">
        <v>66</v>
      </c>
    </row>
    <row r="7" ht="18.75" customHeight="1" spans="1:15">
      <c r="A7" s="14" t="s">
        <v>43</v>
      </c>
      <c r="B7" s="14" t="s">
        <v>44</v>
      </c>
      <c r="C7" s="14" t="s">
        <v>45</v>
      </c>
      <c r="D7" s="14" t="s">
        <v>46</v>
      </c>
      <c r="E7" s="14" t="s">
        <v>47</v>
      </c>
      <c r="F7" s="14" t="s">
        <v>48</v>
      </c>
      <c r="G7" s="14" t="s">
        <v>49</v>
      </c>
      <c r="H7" s="14" t="s">
        <v>50</v>
      </c>
      <c r="I7" s="14" t="s">
        <v>51</v>
      </c>
      <c r="J7" s="14" t="s">
        <v>67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68</v>
      </c>
      <c r="B8" s="16" t="s">
        <v>69</v>
      </c>
      <c r="C8" s="17">
        <v>211.25942</v>
      </c>
      <c r="D8" s="17">
        <v>211.00942</v>
      </c>
      <c r="E8" s="17">
        <v>211.00942</v>
      </c>
      <c r="F8" s="17"/>
      <c r="G8" s="17"/>
      <c r="H8" s="17"/>
      <c r="I8" s="17"/>
      <c r="J8" s="17">
        <v>0.25</v>
      </c>
      <c r="K8" s="17"/>
      <c r="L8" s="17"/>
      <c r="M8" s="17"/>
      <c r="N8" s="17"/>
      <c r="O8" s="17">
        <v>0.25</v>
      </c>
    </row>
    <row r="9" ht="20.25" customHeight="1" spans="1:15">
      <c r="A9" s="63" t="s">
        <v>70</v>
      </c>
      <c r="B9" s="63" t="s">
        <v>71</v>
      </c>
      <c r="C9" s="17">
        <v>211.25942</v>
      </c>
      <c r="D9" s="17">
        <v>211.00942</v>
      </c>
      <c r="E9" s="17">
        <v>211.00942</v>
      </c>
      <c r="F9" s="17"/>
      <c r="G9" s="17"/>
      <c r="H9" s="17"/>
      <c r="I9" s="17"/>
      <c r="J9" s="17">
        <v>0.25</v>
      </c>
      <c r="K9" s="17"/>
      <c r="L9" s="17"/>
      <c r="M9" s="17"/>
      <c r="N9" s="17"/>
      <c r="O9" s="17">
        <v>0.25</v>
      </c>
    </row>
    <row r="10" ht="20.25" customHeight="1" spans="1:15">
      <c r="A10" s="64" t="s">
        <v>72</v>
      </c>
      <c r="B10" s="64" t="s">
        <v>73</v>
      </c>
      <c r="C10" s="17">
        <v>211.25942</v>
      </c>
      <c r="D10" s="17">
        <v>211.00942</v>
      </c>
      <c r="E10" s="17">
        <v>211.00942</v>
      </c>
      <c r="F10" s="17"/>
      <c r="G10" s="17"/>
      <c r="H10" s="17"/>
      <c r="I10" s="17"/>
      <c r="J10" s="17">
        <v>0.25</v>
      </c>
      <c r="K10" s="17"/>
      <c r="L10" s="17"/>
      <c r="M10" s="17"/>
      <c r="N10" s="17"/>
      <c r="O10" s="17">
        <v>0.25</v>
      </c>
    </row>
    <row r="11" ht="20.25" customHeight="1" spans="1:15">
      <c r="A11" s="16" t="s">
        <v>74</v>
      </c>
      <c r="B11" s="16" t="s">
        <v>75</v>
      </c>
      <c r="C11" s="17">
        <v>51.119856</v>
      </c>
      <c r="D11" s="17">
        <v>51.119856</v>
      </c>
      <c r="E11" s="17">
        <v>47.678256</v>
      </c>
      <c r="F11" s="17">
        <v>3.4416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3" t="s">
        <v>76</v>
      </c>
      <c r="B12" s="63" t="s">
        <v>77</v>
      </c>
      <c r="C12" s="17">
        <v>47.678256</v>
      </c>
      <c r="D12" s="17">
        <v>47.678256</v>
      </c>
      <c r="E12" s="17">
        <v>47.678256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4" t="s">
        <v>78</v>
      </c>
      <c r="B13" s="64" t="s">
        <v>79</v>
      </c>
      <c r="C13" s="17">
        <v>5.76</v>
      </c>
      <c r="D13" s="17">
        <v>5.76</v>
      </c>
      <c r="E13" s="17">
        <v>5.76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4" t="s">
        <v>80</v>
      </c>
      <c r="B14" s="64" t="s">
        <v>81</v>
      </c>
      <c r="C14" s="17">
        <v>14.4</v>
      </c>
      <c r="D14" s="17">
        <v>14.4</v>
      </c>
      <c r="E14" s="17">
        <v>14.4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4" t="s">
        <v>82</v>
      </c>
      <c r="B15" s="64" t="s">
        <v>83</v>
      </c>
      <c r="C15" s="17">
        <v>27.518256</v>
      </c>
      <c r="D15" s="17">
        <v>27.518256</v>
      </c>
      <c r="E15" s="17">
        <v>27.518256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3" t="s">
        <v>84</v>
      </c>
      <c r="B16" s="63" t="s">
        <v>85</v>
      </c>
      <c r="C16" s="17">
        <v>3.4416</v>
      </c>
      <c r="D16" s="17">
        <v>3.4416</v>
      </c>
      <c r="E16" s="17"/>
      <c r="F16" s="17">
        <v>3.4416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4" t="s">
        <v>86</v>
      </c>
      <c r="B17" s="64" t="s">
        <v>87</v>
      </c>
      <c r="C17" s="17">
        <v>3.4416</v>
      </c>
      <c r="D17" s="17">
        <v>3.4416</v>
      </c>
      <c r="E17" s="17"/>
      <c r="F17" s="17">
        <v>3.4416</v>
      </c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16" t="s">
        <v>88</v>
      </c>
      <c r="B18" s="16" t="s">
        <v>89</v>
      </c>
      <c r="C18" s="17">
        <v>27.599784</v>
      </c>
      <c r="D18" s="17">
        <v>27.599784</v>
      </c>
      <c r="E18" s="17">
        <v>27.599784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3" t="s">
        <v>90</v>
      </c>
      <c r="B19" s="63" t="s">
        <v>91</v>
      </c>
      <c r="C19" s="17">
        <v>27.599784</v>
      </c>
      <c r="D19" s="17">
        <v>27.599784</v>
      </c>
      <c r="E19" s="17">
        <v>27.599784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4" t="s">
        <v>92</v>
      </c>
      <c r="B20" s="64" t="s">
        <v>93</v>
      </c>
      <c r="C20" s="17">
        <v>4.901739</v>
      </c>
      <c r="D20" s="17">
        <v>4.901739</v>
      </c>
      <c r="E20" s="17">
        <v>4.901739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4" t="s">
        <v>94</v>
      </c>
      <c r="B21" s="64" t="s">
        <v>95</v>
      </c>
      <c r="C21" s="17">
        <v>9.373356</v>
      </c>
      <c r="D21" s="17">
        <v>9.373356</v>
      </c>
      <c r="E21" s="17">
        <v>9.373356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4" t="s">
        <v>96</v>
      </c>
      <c r="B22" s="64" t="s">
        <v>97</v>
      </c>
      <c r="C22" s="17">
        <v>11.217458</v>
      </c>
      <c r="D22" s="17">
        <v>11.217458</v>
      </c>
      <c r="E22" s="17">
        <v>11.217458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4" t="s">
        <v>98</v>
      </c>
      <c r="B23" s="64" t="s">
        <v>99</v>
      </c>
      <c r="C23" s="17">
        <v>2.107231</v>
      </c>
      <c r="D23" s="17">
        <v>2.107231</v>
      </c>
      <c r="E23" s="17">
        <v>2.107231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16" t="s">
        <v>100</v>
      </c>
      <c r="B24" s="16" t="s">
        <v>101</v>
      </c>
      <c r="C24" s="17">
        <v>21.2808</v>
      </c>
      <c r="D24" s="17">
        <v>21.2808</v>
      </c>
      <c r="E24" s="17">
        <v>21.2808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3" t="s">
        <v>102</v>
      </c>
      <c r="B25" s="63" t="s">
        <v>103</v>
      </c>
      <c r="C25" s="17">
        <v>21.2808</v>
      </c>
      <c r="D25" s="17">
        <v>21.2808</v>
      </c>
      <c r="E25" s="17">
        <v>21.2808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64" t="s">
        <v>104</v>
      </c>
      <c r="B26" s="64" t="s">
        <v>105</v>
      </c>
      <c r="C26" s="17">
        <v>21.2808</v>
      </c>
      <c r="D26" s="17">
        <v>21.2808</v>
      </c>
      <c r="E26" s="17">
        <v>21.2808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46" t="s">
        <v>106</v>
      </c>
      <c r="B27" s="46"/>
      <c r="C27" s="17">
        <v>311.25986</v>
      </c>
      <c r="D27" s="17">
        <v>311.00986</v>
      </c>
      <c r="E27" s="17">
        <v>307.56826</v>
      </c>
      <c r="F27" s="17">
        <v>3.4416</v>
      </c>
      <c r="G27" s="17"/>
      <c r="H27" s="17"/>
      <c r="I27" s="17"/>
      <c r="J27" s="17">
        <v>0.25</v>
      </c>
      <c r="K27" s="17"/>
      <c r="L27" s="17"/>
      <c r="M27" s="17"/>
      <c r="N27" s="17"/>
      <c r="O27" s="17">
        <v>0.25</v>
      </c>
    </row>
  </sheetData>
  <mergeCells count="11">
    <mergeCell ref="A3:O3"/>
    <mergeCell ref="A4:I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107</v>
      </c>
    </row>
    <row r="3" ht="45" customHeight="1" spans="1:4">
      <c r="A3" s="4" t="s">
        <v>108</v>
      </c>
      <c r="B3" s="4"/>
      <c r="C3" s="4"/>
      <c r="D3" s="4"/>
    </row>
    <row r="4" ht="18.75" customHeight="1" spans="1:4">
      <c r="A4" s="5" t="s">
        <v>2</v>
      </c>
      <c r="B4" s="5"/>
      <c r="C4" s="65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109</v>
      </c>
      <c r="C6" s="8" t="s">
        <v>110</v>
      </c>
      <c r="D6" s="8" t="s">
        <v>109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111</v>
      </c>
      <c r="B8" s="17">
        <v>311.00986</v>
      </c>
      <c r="C8" s="15" t="s">
        <v>112</v>
      </c>
      <c r="D8" s="17">
        <v>311.00986</v>
      </c>
    </row>
    <row r="9" ht="22.5" customHeight="1" spans="1:4">
      <c r="A9" s="15" t="s">
        <v>113</v>
      </c>
      <c r="B9" s="17">
        <v>311.00986</v>
      </c>
      <c r="C9" s="15" t="str">
        <f>"（"&amp;"一"&amp;"）"&amp;"教育支出"</f>
        <v>（一）教育支出</v>
      </c>
      <c r="D9" s="17">
        <v>211.00942</v>
      </c>
    </row>
    <row r="10" ht="22.5" customHeight="1" spans="1:4">
      <c r="A10" s="15" t="s">
        <v>114</v>
      </c>
      <c r="B10" s="17"/>
      <c r="C10" s="15" t="str">
        <f>"（"&amp;"二"&amp;"）"&amp;"社会保障和就业支出"</f>
        <v>（二）社会保障和就业支出</v>
      </c>
      <c r="D10" s="17">
        <v>51.119856</v>
      </c>
    </row>
    <row r="11" ht="22.5" customHeight="1" spans="1:4">
      <c r="A11" s="15" t="s">
        <v>115</v>
      </c>
      <c r="B11" s="17"/>
      <c r="C11" s="15" t="str">
        <f>"（"&amp;"三"&amp;"）"&amp;"卫生健康支出"</f>
        <v>（三）卫生健康支出</v>
      </c>
      <c r="D11" s="17">
        <v>27.599784</v>
      </c>
    </row>
    <row r="12" ht="22.5" customHeight="1" spans="1:4">
      <c r="A12" s="15" t="s">
        <v>116</v>
      </c>
      <c r="B12" s="17"/>
      <c r="C12" s="15" t="str">
        <f>"（"&amp;"四"&amp;"）"&amp;"住房保障支出"</f>
        <v>（四）住房保障支出</v>
      </c>
      <c r="D12" s="17">
        <v>21.2808</v>
      </c>
    </row>
    <row r="13" ht="22.5" customHeight="1" spans="1:4">
      <c r="A13" s="15" t="s">
        <v>113</v>
      </c>
      <c r="B13" s="17"/>
      <c r="C13" s="15"/>
      <c r="D13" s="17"/>
    </row>
    <row r="14" ht="22.5" customHeight="1" spans="1:4">
      <c r="A14" s="15" t="s">
        <v>114</v>
      </c>
      <c r="B14" s="17"/>
      <c r="C14" s="15"/>
      <c r="D14" s="17"/>
    </row>
    <row r="15" ht="22.5" customHeight="1" spans="1:4">
      <c r="A15" s="15" t="s">
        <v>115</v>
      </c>
      <c r="B15" s="17"/>
      <c r="C15" s="15"/>
      <c r="D15" s="17"/>
    </row>
    <row r="16" ht="22.5" customHeight="1" spans="1:4">
      <c r="A16" s="66"/>
      <c r="B16" s="17"/>
      <c r="C16" s="15" t="s">
        <v>117</v>
      </c>
      <c r="D16" s="17"/>
    </row>
    <row r="17" ht="22.5" customHeight="1" spans="1:4">
      <c r="A17" s="67" t="s">
        <v>118</v>
      </c>
      <c r="B17" s="68">
        <v>311.00986</v>
      </c>
      <c r="C17" s="69" t="s">
        <v>119</v>
      </c>
      <c r="D17" s="68">
        <v>311.00986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view="pageBreakPreview" zoomScaleNormal="100" workbookViewId="0">
      <pane ySplit="1" topLeftCell="A2" activePane="bottomLeft" state="frozen"/>
      <selection/>
      <selection pane="bottomLeft" activeCell="L14" sqref="L14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1" t="s">
        <v>120</v>
      </c>
    </row>
    <row r="3" ht="37.5" customHeight="1" spans="1:7">
      <c r="A3" s="4" t="s">
        <v>121</v>
      </c>
      <c r="B3" s="4"/>
      <c r="C3" s="4"/>
      <c r="D3" s="4"/>
      <c r="E3" s="4"/>
      <c r="F3" s="4"/>
      <c r="G3" s="4"/>
    </row>
    <row r="4" ht="18.75" customHeight="1" spans="1:7">
      <c r="A4" s="42" t="s">
        <v>2</v>
      </c>
      <c r="B4" s="42"/>
      <c r="C4" s="42"/>
      <c r="D4" s="43"/>
      <c r="E4" s="43"/>
      <c r="F4" s="43"/>
      <c r="G4" s="44" t="s">
        <v>27</v>
      </c>
    </row>
    <row r="5" ht="18.75" customHeight="1" spans="1:7">
      <c r="A5" s="13" t="s">
        <v>122</v>
      </c>
      <c r="B5" s="13" t="s">
        <v>58</v>
      </c>
      <c r="C5" s="45" t="s">
        <v>30</v>
      </c>
      <c r="D5" s="45" t="s">
        <v>60</v>
      </c>
      <c r="E5" s="45"/>
      <c r="F5" s="45"/>
      <c r="G5" s="13" t="s">
        <v>61</v>
      </c>
    </row>
    <row r="6" ht="18.75" customHeight="1" spans="1:7">
      <c r="A6" s="13" t="s">
        <v>57</v>
      </c>
      <c r="B6" s="13" t="s">
        <v>58</v>
      </c>
      <c r="C6" s="45"/>
      <c r="D6" s="45" t="s">
        <v>32</v>
      </c>
      <c r="E6" s="45" t="s">
        <v>123</v>
      </c>
      <c r="F6" s="45" t="s">
        <v>124</v>
      </c>
      <c r="G6" s="13"/>
    </row>
    <row r="7" ht="18.75" customHeight="1" spans="1:7">
      <c r="A7" s="14" t="s">
        <v>43</v>
      </c>
      <c r="B7" s="14" t="s">
        <v>44</v>
      </c>
      <c r="C7" s="14" t="s">
        <v>45</v>
      </c>
      <c r="D7" s="14" t="s">
        <v>46</v>
      </c>
      <c r="E7" s="14" t="s">
        <v>47</v>
      </c>
      <c r="F7" s="14" t="s">
        <v>48</v>
      </c>
      <c r="G7" s="14" t="s">
        <v>49</v>
      </c>
    </row>
    <row r="8" ht="20.25" customHeight="1" spans="1:7">
      <c r="A8" s="16" t="s">
        <v>68</v>
      </c>
      <c r="B8" s="16" t="s">
        <v>69</v>
      </c>
      <c r="C8" s="17">
        <v>211.00942</v>
      </c>
      <c r="D8" s="17">
        <v>211.00942</v>
      </c>
      <c r="E8" s="17">
        <v>191.11942</v>
      </c>
      <c r="F8" s="17">
        <v>19.89</v>
      </c>
      <c r="G8" s="17"/>
    </row>
    <row r="9" ht="20.25" customHeight="1" spans="1:7">
      <c r="A9" s="63" t="s">
        <v>70</v>
      </c>
      <c r="B9" s="63" t="s">
        <v>71</v>
      </c>
      <c r="C9" s="17">
        <v>211.00942</v>
      </c>
      <c r="D9" s="17">
        <v>211.00942</v>
      </c>
      <c r="E9" s="17">
        <v>191.11942</v>
      </c>
      <c r="F9" s="17">
        <v>19.89</v>
      </c>
      <c r="G9" s="17"/>
    </row>
    <row r="10" ht="20.25" customHeight="1" spans="1:7">
      <c r="A10" s="64" t="s">
        <v>72</v>
      </c>
      <c r="B10" s="64" t="s">
        <v>73</v>
      </c>
      <c r="C10" s="17">
        <v>211.00942</v>
      </c>
      <c r="D10" s="17">
        <v>211.00942</v>
      </c>
      <c r="E10" s="17">
        <v>191.11942</v>
      </c>
      <c r="F10" s="17">
        <v>19.89</v>
      </c>
      <c r="G10" s="17"/>
    </row>
    <row r="11" ht="20.25" customHeight="1" spans="1:7">
      <c r="A11" s="16" t="s">
        <v>74</v>
      </c>
      <c r="B11" s="16" t="s">
        <v>75</v>
      </c>
      <c r="C11" s="17">
        <v>51.119856</v>
      </c>
      <c r="D11" s="17">
        <v>47.678256</v>
      </c>
      <c r="E11" s="17">
        <v>47.678256</v>
      </c>
      <c r="F11" s="17"/>
      <c r="G11" s="17">
        <v>3.4416</v>
      </c>
    </row>
    <row r="12" ht="20.25" customHeight="1" spans="1:7">
      <c r="A12" s="63" t="s">
        <v>76</v>
      </c>
      <c r="B12" s="63" t="s">
        <v>77</v>
      </c>
      <c r="C12" s="17">
        <v>47.678256</v>
      </c>
      <c r="D12" s="17">
        <v>47.678256</v>
      </c>
      <c r="E12" s="17">
        <v>47.678256</v>
      </c>
      <c r="F12" s="17"/>
      <c r="G12" s="17"/>
    </row>
    <row r="13" ht="20.25" customHeight="1" spans="1:7">
      <c r="A13" s="64" t="s">
        <v>78</v>
      </c>
      <c r="B13" s="64" t="s">
        <v>79</v>
      </c>
      <c r="C13" s="17">
        <v>5.76</v>
      </c>
      <c r="D13" s="17">
        <v>5.76</v>
      </c>
      <c r="E13" s="17">
        <v>5.76</v>
      </c>
      <c r="F13" s="17"/>
      <c r="G13" s="17"/>
    </row>
    <row r="14" ht="20.25" customHeight="1" spans="1:7">
      <c r="A14" s="64" t="s">
        <v>80</v>
      </c>
      <c r="B14" s="64" t="s">
        <v>81</v>
      </c>
      <c r="C14" s="17">
        <v>14.4</v>
      </c>
      <c r="D14" s="17">
        <v>14.4</v>
      </c>
      <c r="E14" s="17">
        <v>14.4</v>
      </c>
      <c r="F14" s="17"/>
      <c r="G14" s="17"/>
    </row>
    <row r="15" ht="20.25" customHeight="1" spans="1:7">
      <c r="A15" s="64" t="s">
        <v>82</v>
      </c>
      <c r="B15" s="64" t="s">
        <v>83</v>
      </c>
      <c r="C15" s="17">
        <v>27.518256</v>
      </c>
      <c r="D15" s="17">
        <v>27.518256</v>
      </c>
      <c r="E15" s="17">
        <v>27.518256</v>
      </c>
      <c r="F15" s="17"/>
      <c r="G15" s="17"/>
    </row>
    <row r="16" ht="20.25" customHeight="1" spans="1:7">
      <c r="A16" s="63" t="s">
        <v>84</v>
      </c>
      <c r="B16" s="63" t="s">
        <v>85</v>
      </c>
      <c r="C16" s="17">
        <v>3.4416</v>
      </c>
      <c r="D16" s="17"/>
      <c r="E16" s="17"/>
      <c r="F16" s="17"/>
      <c r="G16" s="17">
        <v>3.4416</v>
      </c>
    </row>
    <row r="17" ht="20.25" customHeight="1" spans="1:7">
      <c r="A17" s="64" t="s">
        <v>86</v>
      </c>
      <c r="B17" s="64" t="s">
        <v>87</v>
      </c>
      <c r="C17" s="17">
        <v>3.4416</v>
      </c>
      <c r="D17" s="17"/>
      <c r="E17" s="17"/>
      <c r="F17" s="17"/>
      <c r="G17" s="17">
        <v>3.4416</v>
      </c>
    </row>
    <row r="18" ht="20.25" customHeight="1" spans="1:7">
      <c r="A18" s="16" t="s">
        <v>88</v>
      </c>
      <c r="B18" s="16" t="s">
        <v>89</v>
      </c>
      <c r="C18" s="17">
        <v>27.599784</v>
      </c>
      <c r="D18" s="17">
        <v>27.599784</v>
      </c>
      <c r="E18" s="17">
        <v>27.599784</v>
      </c>
      <c r="F18" s="17"/>
      <c r="G18" s="17"/>
    </row>
    <row r="19" ht="20.25" customHeight="1" spans="1:7">
      <c r="A19" s="63" t="s">
        <v>90</v>
      </c>
      <c r="B19" s="63" t="s">
        <v>91</v>
      </c>
      <c r="C19" s="17">
        <v>27.599784</v>
      </c>
      <c r="D19" s="17">
        <v>27.599784</v>
      </c>
      <c r="E19" s="17">
        <v>27.599784</v>
      </c>
      <c r="F19" s="17"/>
      <c r="G19" s="17"/>
    </row>
    <row r="20" ht="20.25" customHeight="1" spans="1:7">
      <c r="A20" s="64" t="s">
        <v>92</v>
      </c>
      <c r="B20" s="64" t="s">
        <v>93</v>
      </c>
      <c r="C20" s="17">
        <v>4.901739</v>
      </c>
      <c r="D20" s="17">
        <v>4.901739</v>
      </c>
      <c r="E20" s="17">
        <v>4.901739</v>
      </c>
      <c r="F20" s="17"/>
      <c r="G20" s="17"/>
    </row>
    <row r="21" ht="20.25" customHeight="1" spans="1:7">
      <c r="A21" s="64" t="s">
        <v>94</v>
      </c>
      <c r="B21" s="64" t="s">
        <v>95</v>
      </c>
      <c r="C21" s="17">
        <v>9.373356</v>
      </c>
      <c r="D21" s="17">
        <v>9.373356</v>
      </c>
      <c r="E21" s="17">
        <v>9.373356</v>
      </c>
      <c r="F21" s="17"/>
      <c r="G21" s="17"/>
    </row>
    <row r="22" ht="20.25" customHeight="1" spans="1:7">
      <c r="A22" s="64" t="s">
        <v>96</v>
      </c>
      <c r="B22" s="64" t="s">
        <v>97</v>
      </c>
      <c r="C22" s="17">
        <v>11.217458</v>
      </c>
      <c r="D22" s="17">
        <v>11.217458</v>
      </c>
      <c r="E22" s="17">
        <v>11.217458</v>
      </c>
      <c r="F22" s="17"/>
      <c r="G22" s="17"/>
    </row>
    <row r="23" ht="20.25" customHeight="1" spans="1:7">
      <c r="A23" s="64" t="s">
        <v>98</v>
      </c>
      <c r="B23" s="64" t="s">
        <v>99</v>
      </c>
      <c r="C23" s="17">
        <v>2.107231</v>
      </c>
      <c r="D23" s="17">
        <v>2.107231</v>
      </c>
      <c r="E23" s="17">
        <v>2.107231</v>
      </c>
      <c r="F23" s="17"/>
      <c r="G23" s="17"/>
    </row>
    <row r="24" ht="20.25" customHeight="1" spans="1:7">
      <c r="A24" s="16" t="s">
        <v>100</v>
      </c>
      <c r="B24" s="16" t="s">
        <v>101</v>
      </c>
      <c r="C24" s="17">
        <v>21.2808</v>
      </c>
      <c r="D24" s="17">
        <v>21.2808</v>
      </c>
      <c r="E24" s="17">
        <v>21.2808</v>
      </c>
      <c r="F24" s="17"/>
      <c r="G24" s="17"/>
    </row>
    <row r="25" ht="20.25" customHeight="1" spans="1:7">
      <c r="A25" s="63" t="s">
        <v>102</v>
      </c>
      <c r="B25" s="63" t="s">
        <v>103</v>
      </c>
      <c r="C25" s="17">
        <v>21.2808</v>
      </c>
      <c r="D25" s="17">
        <v>21.2808</v>
      </c>
      <c r="E25" s="17">
        <v>21.2808</v>
      </c>
      <c r="F25" s="17"/>
      <c r="G25" s="17"/>
    </row>
    <row r="26" ht="20.25" customHeight="1" spans="1:7">
      <c r="A26" s="64" t="s">
        <v>104</v>
      </c>
      <c r="B26" s="64" t="s">
        <v>105</v>
      </c>
      <c r="C26" s="17">
        <v>21.2808</v>
      </c>
      <c r="D26" s="17">
        <v>21.2808</v>
      </c>
      <c r="E26" s="17">
        <v>21.2808</v>
      </c>
      <c r="F26" s="17"/>
      <c r="G26" s="17"/>
    </row>
    <row r="27" ht="20.25" customHeight="1" spans="1:7">
      <c r="A27" s="46" t="s">
        <v>106</v>
      </c>
      <c r="B27" s="46"/>
      <c r="C27" s="47">
        <v>311.00986</v>
      </c>
      <c r="D27" s="47">
        <v>307.56826</v>
      </c>
      <c r="E27" s="47">
        <v>287.67826</v>
      </c>
      <c r="F27" s="47">
        <v>19.89</v>
      </c>
      <c r="G27" s="47">
        <v>3.4416</v>
      </c>
    </row>
  </sheetData>
  <mergeCells count="7">
    <mergeCell ref="A3:G3"/>
    <mergeCell ref="A4:C4"/>
    <mergeCell ref="A5:B5"/>
    <mergeCell ref="D5:F5"/>
    <mergeCell ref="A27:B27"/>
    <mergeCell ref="C5:C6"/>
    <mergeCell ref="G5:G6"/>
  </mergeCells>
  <pageMargins left="0.75" right="0.75" top="1" bottom="1" header="0.5" footer="0.5"/>
  <pageSetup paperSize="1" scale="72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G20" sqref="G20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125</v>
      </c>
    </row>
    <row r="3" ht="41.25" customHeight="1" spans="1:6">
      <c r="A3" s="59" t="s">
        <v>126</v>
      </c>
      <c r="B3" s="59"/>
      <c r="C3" s="59"/>
      <c r="D3" s="59"/>
      <c r="E3" s="59"/>
      <c r="F3" s="59"/>
    </row>
    <row r="4" ht="18.75" customHeight="1" spans="1:6">
      <c r="A4" s="5" t="s">
        <v>2</v>
      </c>
      <c r="B4" s="5"/>
      <c r="C4" s="5"/>
      <c r="D4" s="60"/>
      <c r="E4" s="2"/>
      <c r="F4" s="58" t="s">
        <v>27</v>
      </c>
    </row>
    <row r="5" ht="18.75" customHeight="1" spans="1:6">
      <c r="A5" s="13" t="s">
        <v>127</v>
      </c>
      <c r="B5" s="45" t="s">
        <v>128</v>
      </c>
      <c r="C5" s="45" t="s">
        <v>129</v>
      </c>
      <c r="D5" s="45"/>
      <c r="E5" s="45"/>
      <c r="F5" s="45" t="s">
        <v>130</v>
      </c>
    </row>
    <row r="6" ht="18.75" customHeight="1" spans="1:6">
      <c r="A6" s="13"/>
      <c r="B6" s="45"/>
      <c r="C6" s="45" t="s">
        <v>32</v>
      </c>
      <c r="D6" s="45" t="s">
        <v>131</v>
      </c>
      <c r="E6" s="45" t="s">
        <v>132</v>
      </c>
      <c r="F6" s="45"/>
    </row>
    <row r="7" ht="18.75" customHeight="1" spans="1:6">
      <c r="A7" s="61" t="s">
        <v>44</v>
      </c>
      <c r="B7" s="62" t="s">
        <v>45</v>
      </c>
      <c r="C7" s="61" t="s">
        <v>46</v>
      </c>
      <c r="D7" s="61" t="s">
        <v>47</v>
      </c>
      <c r="E7" s="61" t="s">
        <v>48</v>
      </c>
      <c r="F7" s="61">
        <v>7</v>
      </c>
    </row>
    <row r="8" ht="20.25" customHeight="1" spans="1:6">
      <c r="A8" s="17">
        <v>0.188</v>
      </c>
      <c r="B8" s="17"/>
      <c r="C8" s="17"/>
      <c r="D8" s="17"/>
      <c r="E8" s="17"/>
      <c r="F8" s="17">
        <v>0.188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5"/>
  <sheetViews>
    <sheetView showZeros="0" tabSelected="1" view="pageBreakPreview" zoomScaleNormal="100" workbookViewId="0">
      <pane ySplit="1" topLeftCell="A2" activePane="bottomLeft" state="frozen"/>
      <selection/>
      <selection pane="bottomLeft" activeCell="A4" sqref="A4:G4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133</v>
      </c>
    </row>
    <row r="3" ht="45" customHeight="1" spans="1:24">
      <c r="A3" s="4" t="s">
        <v>134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ht="18.75" customHeight="1" spans="1:24">
      <c r="A4" s="5" t="s">
        <v>2</v>
      </c>
      <c r="B4" s="5"/>
      <c r="C4" s="5"/>
      <c r="D4" s="5"/>
      <c r="E4" s="5"/>
      <c r="F4" s="5"/>
      <c r="G4" s="5"/>
      <c r="H4" s="52"/>
      <c r="I4" s="52"/>
      <c r="J4" s="52"/>
      <c r="K4" s="52"/>
      <c r="L4" s="5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27</v>
      </c>
    </row>
    <row r="5" ht="18.75" customHeight="1" spans="1:24">
      <c r="A5" s="53" t="s">
        <v>135</v>
      </c>
      <c r="B5" s="53" t="s">
        <v>136</v>
      </c>
      <c r="C5" s="53" t="s">
        <v>137</v>
      </c>
      <c r="D5" s="53" t="s">
        <v>138</v>
      </c>
      <c r="E5" s="53" t="s">
        <v>139</v>
      </c>
      <c r="F5" s="53" t="s">
        <v>140</v>
      </c>
      <c r="G5" s="53" t="s">
        <v>141</v>
      </c>
      <c r="H5" s="54" t="s">
        <v>30</v>
      </c>
      <c r="I5" s="54" t="s">
        <v>142</v>
      </c>
      <c r="J5" s="53"/>
      <c r="K5" s="53"/>
      <c r="L5" s="53"/>
      <c r="M5" s="53"/>
      <c r="N5" s="53"/>
      <c r="O5" s="53" t="s">
        <v>143</v>
      </c>
      <c r="P5" s="53"/>
      <c r="Q5" s="53"/>
      <c r="R5" s="53" t="s">
        <v>36</v>
      </c>
      <c r="S5" s="53" t="s">
        <v>37</v>
      </c>
      <c r="T5" s="53"/>
      <c r="U5" s="53"/>
      <c r="V5" s="53"/>
      <c r="W5" s="53"/>
      <c r="X5" s="53"/>
    </row>
    <row r="6" ht="18.75" customHeight="1" spans="1:24">
      <c r="A6" s="53"/>
      <c r="B6" s="53"/>
      <c r="C6" s="53"/>
      <c r="D6" s="53"/>
      <c r="E6" s="53"/>
      <c r="F6" s="53"/>
      <c r="G6" s="53"/>
      <c r="H6" s="54" t="s">
        <v>144</v>
      </c>
      <c r="I6" s="54" t="s">
        <v>145</v>
      </c>
      <c r="J6" s="54"/>
      <c r="K6" s="53" t="s">
        <v>34</v>
      </c>
      <c r="L6" s="53" t="s">
        <v>35</v>
      </c>
      <c r="M6" s="53"/>
      <c r="N6" s="53"/>
      <c r="O6" s="53" t="s">
        <v>143</v>
      </c>
      <c r="P6" s="53" t="s">
        <v>34</v>
      </c>
      <c r="Q6" s="53" t="s">
        <v>35</v>
      </c>
      <c r="R6" s="53" t="s">
        <v>36</v>
      </c>
      <c r="S6" s="53" t="s">
        <v>37</v>
      </c>
      <c r="T6" s="53" t="s">
        <v>38</v>
      </c>
      <c r="U6" s="53" t="s">
        <v>39</v>
      </c>
      <c r="V6" s="53" t="s">
        <v>40</v>
      </c>
      <c r="W6" s="53" t="s">
        <v>41</v>
      </c>
      <c r="X6" s="53" t="s">
        <v>42</v>
      </c>
    </row>
    <row r="7" ht="18.75" customHeight="1" spans="1:24">
      <c r="A7" s="53"/>
      <c r="B7" s="53"/>
      <c r="C7" s="53"/>
      <c r="D7" s="53"/>
      <c r="E7" s="53"/>
      <c r="F7" s="53"/>
      <c r="G7" s="53"/>
      <c r="H7" s="54"/>
      <c r="I7" s="54" t="s">
        <v>146</v>
      </c>
      <c r="J7" s="53" t="s">
        <v>147</v>
      </c>
      <c r="K7" s="53" t="s">
        <v>148</v>
      </c>
      <c r="L7" s="53" t="s">
        <v>149</v>
      </c>
      <c r="M7" s="53" t="s">
        <v>150</v>
      </c>
      <c r="N7" s="53" t="s">
        <v>151</v>
      </c>
      <c r="O7" s="53" t="s">
        <v>33</v>
      </c>
      <c r="P7" s="53" t="s">
        <v>34</v>
      </c>
      <c r="Q7" s="53" t="s">
        <v>35</v>
      </c>
      <c r="R7" s="53"/>
      <c r="S7" s="53" t="s">
        <v>32</v>
      </c>
      <c r="T7" s="53" t="s">
        <v>38</v>
      </c>
      <c r="U7" s="53" t="s">
        <v>39</v>
      </c>
      <c r="V7" s="53" t="s">
        <v>40</v>
      </c>
      <c r="W7" s="53" t="s">
        <v>41</v>
      </c>
      <c r="X7" s="53" t="s">
        <v>42</v>
      </c>
    </row>
    <row r="8" ht="22.65" customHeight="1" spans="1:24">
      <c r="A8" s="53"/>
      <c r="B8" s="53"/>
      <c r="C8" s="53"/>
      <c r="D8" s="53"/>
      <c r="E8" s="53"/>
      <c r="F8" s="53"/>
      <c r="G8" s="53"/>
      <c r="H8" s="54"/>
      <c r="I8" s="54" t="s">
        <v>32</v>
      </c>
      <c r="J8" s="53" t="s">
        <v>147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ht="18.75" customHeight="1" spans="1:24">
      <c r="A9" s="54" t="s">
        <v>43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  <c r="X9" s="54">
        <v>24</v>
      </c>
    </row>
    <row r="10" ht="18.75" customHeight="1" spans="1:24">
      <c r="A10" s="9" t="s">
        <v>53</v>
      </c>
      <c r="B10" s="9"/>
      <c r="C10" s="10"/>
      <c r="D10" s="9"/>
      <c r="E10" s="9"/>
      <c r="F10" s="9"/>
      <c r="G10" s="9"/>
      <c r="H10" s="17">
        <v>307.56826</v>
      </c>
      <c r="I10" s="17">
        <v>307.56826</v>
      </c>
      <c r="J10" s="17"/>
      <c r="K10" s="17"/>
      <c r="L10" s="17"/>
      <c r="M10" s="17">
        <v>307.56826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55" t="s">
        <v>53</v>
      </c>
      <c r="B11" s="9" t="s">
        <v>152</v>
      </c>
      <c r="C11" s="10" t="s">
        <v>153</v>
      </c>
      <c r="D11" s="9" t="s">
        <v>72</v>
      </c>
      <c r="E11" s="9" t="s">
        <v>73</v>
      </c>
      <c r="F11" s="9" t="s">
        <v>154</v>
      </c>
      <c r="G11" s="9" t="s">
        <v>155</v>
      </c>
      <c r="H11" s="17">
        <v>25.7652</v>
      </c>
      <c r="I11" s="17">
        <v>25.7652</v>
      </c>
      <c r="J11" s="17"/>
      <c r="K11" s="17"/>
      <c r="L11" s="17"/>
      <c r="M11" s="17">
        <v>25.7652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55" t="s">
        <v>53</v>
      </c>
      <c r="B12" s="9" t="s">
        <v>152</v>
      </c>
      <c r="C12" s="10" t="s">
        <v>153</v>
      </c>
      <c r="D12" s="9" t="s">
        <v>72</v>
      </c>
      <c r="E12" s="9" t="s">
        <v>73</v>
      </c>
      <c r="F12" s="9" t="s">
        <v>156</v>
      </c>
      <c r="G12" s="9" t="s">
        <v>157</v>
      </c>
      <c r="H12" s="17">
        <v>31.0644</v>
      </c>
      <c r="I12" s="17">
        <v>31.0644</v>
      </c>
      <c r="J12" s="17"/>
      <c r="K12" s="17"/>
      <c r="L12" s="17"/>
      <c r="M12" s="17">
        <v>31.0644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55" t="s">
        <v>53</v>
      </c>
      <c r="B13" s="9" t="s">
        <v>152</v>
      </c>
      <c r="C13" s="10" t="s">
        <v>153</v>
      </c>
      <c r="D13" s="9" t="s">
        <v>72</v>
      </c>
      <c r="E13" s="9" t="s">
        <v>73</v>
      </c>
      <c r="F13" s="9" t="s">
        <v>158</v>
      </c>
      <c r="G13" s="9" t="s">
        <v>159</v>
      </c>
      <c r="H13" s="17">
        <v>2.1471</v>
      </c>
      <c r="I13" s="17">
        <v>2.1471</v>
      </c>
      <c r="J13" s="17"/>
      <c r="K13" s="17"/>
      <c r="L13" s="17"/>
      <c r="M13" s="17">
        <v>2.1471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55" t="s">
        <v>53</v>
      </c>
      <c r="B14" s="9" t="s">
        <v>160</v>
      </c>
      <c r="C14" s="10" t="s">
        <v>161</v>
      </c>
      <c r="D14" s="9" t="s">
        <v>72</v>
      </c>
      <c r="E14" s="9" t="s">
        <v>73</v>
      </c>
      <c r="F14" s="9" t="s">
        <v>154</v>
      </c>
      <c r="G14" s="9" t="s">
        <v>155</v>
      </c>
      <c r="H14" s="17">
        <v>45.8628</v>
      </c>
      <c r="I14" s="17">
        <v>45.8628</v>
      </c>
      <c r="J14" s="17"/>
      <c r="K14" s="17"/>
      <c r="L14" s="17"/>
      <c r="M14" s="17">
        <v>45.8628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55" t="s">
        <v>53</v>
      </c>
      <c r="B15" s="9" t="s">
        <v>160</v>
      </c>
      <c r="C15" s="10" t="s">
        <v>161</v>
      </c>
      <c r="D15" s="9" t="s">
        <v>72</v>
      </c>
      <c r="E15" s="9" t="s">
        <v>73</v>
      </c>
      <c r="F15" s="9" t="s">
        <v>156</v>
      </c>
      <c r="G15" s="9" t="s">
        <v>157</v>
      </c>
      <c r="H15" s="17">
        <v>3.0552</v>
      </c>
      <c r="I15" s="17">
        <v>3.0552</v>
      </c>
      <c r="J15" s="17"/>
      <c r="K15" s="17"/>
      <c r="L15" s="17"/>
      <c r="M15" s="17">
        <v>3.0552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55" t="s">
        <v>53</v>
      </c>
      <c r="B16" s="9" t="s">
        <v>160</v>
      </c>
      <c r="C16" s="10" t="s">
        <v>161</v>
      </c>
      <c r="D16" s="9" t="s">
        <v>72</v>
      </c>
      <c r="E16" s="9" t="s">
        <v>73</v>
      </c>
      <c r="F16" s="9" t="s">
        <v>162</v>
      </c>
      <c r="G16" s="9" t="s">
        <v>163</v>
      </c>
      <c r="H16" s="17">
        <v>30</v>
      </c>
      <c r="I16" s="17">
        <v>30</v>
      </c>
      <c r="J16" s="17"/>
      <c r="K16" s="17"/>
      <c r="L16" s="17"/>
      <c r="M16" s="17">
        <v>30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55" t="s">
        <v>53</v>
      </c>
      <c r="B17" s="9" t="s">
        <v>160</v>
      </c>
      <c r="C17" s="10" t="s">
        <v>161</v>
      </c>
      <c r="D17" s="9" t="s">
        <v>72</v>
      </c>
      <c r="E17" s="9" t="s">
        <v>73</v>
      </c>
      <c r="F17" s="9" t="s">
        <v>162</v>
      </c>
      <c r="G17" s="9" t="s">
        <v>163</v>
      </c>
      <c r="H17" s="17">
        <v>16.02</v>
      </c>
      <c r="I17" s="17">
        <v>16.02</v>
      </c>
      <c r="J17" s="17"/>
      <c r="K17" s="17"/>
      <c r="L17" s="17"/>
      <c r="M17" s="17">
        <v>16.02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55" t="s">
        <v>53</v>
      </c>
      <c r="B18" s="9" t="s">
        <v>164</v>
      </c>
      <c r="C18" s="10" t="s">
        <v>165</v>
      </c>
      <c r="D18" s="9" t="s">
        <v>72</v>
      </c>
      <c r="E18" s="9" t="s">
        <v>73</v>
      </c>
      <c r="F18" s="9" t="s">
        <v>166</v>
      </c>
      <c r="G18" s="9" t="s">
        <v>167</v>
      </c>
      <c r="H18" s="17">
        <v>1.12932</v>
      </c>
      <c r="I18" s="17">
        <v>1.12932</v>
      </c>
      <c r="J18" s="17"/>
      <c r="K18" s="17"/>
      <c r="L18" s="17"/>
      <c r="M18" s="17">
        <v>1.12932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55" t="s">
        <v>53</v>
      </c>
      <c r="B19" s="9" t="s">
        <v>164</v>
      </c>
      <c r="C19" s="10" t="s">
        <v>165</v>
      </c>
      <c r="D19" s="9" t="s">
        <v>82</v>
      </c>
      <c r="E19" s="9" t="s">
        <v>83</v>
      </c>
      <c r="F19" s="9" t="s">
        <v>168</v>
      </c>
      <c r="G19" s="9" t="s">
        <v>169</v>
      </c>
      <c r="H19" s="17">
        <v>27.518256</v>
      </c>
      <c r="I19" s="17">
        <v>27.518256</v>
      </c>
      <c r="J19" s="17"/>
      <c r="K19" s="17"/>
      <c r="L19" s="17"/>
      <c r="M19" s="17">
        <v>27.518256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55" t="s">
        <v>53</v>
      </c>
      <c r="B20" s="9" t="s">
        <v>164</v>
      </c>
      <c r="C20" s="10" t="s">
        <v>165</v>
      </c>
      <c r="D20" s="9" t="s">
        <v>92</v>
      </c>
      <c r="E20" s="9" t="s">
        <v>93</v>
      </c>
      <c r="F20" s="9" t="s">
        <v>170</v>
      </c>
      <c r="G20" s="9" t="s">
        <v>171</v>
      </c>
      <c r="H20" s="17">
        <v>4.901739</v>
      </c>
      <c r="I20" s="17">
        <v>4.901739</v>
      </c>
      <c r="J20" s="17"/>
      <c r="K20" s="17"/>
      <c r="L20" s="17"/>
      <c r="M20" s="17">
        <v>4.901739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55" t="s">
        <v>53</v>
      </c>
      <c r="B21" s="9" t="s">
        <v>164</v>
      </c>
      <c r="C21" s="10" t="s">
        <v>165</v>
      </c>
      <c r="D21" s="9" t="s">
        <v>94</v>
      </c>
      <c r="E21" s="9" t="s">
        <v>95</v>
      </c>
      <c r="F21" s="9" t="s">
        <v>170</v>
      </c>
      <c r="G21" s="9" t="s">
        <v>171</v>
      </c>
      <c r="H21" s="17">
        <v>9.373356</v>
      </c>
      <c r="I21" s="17">
        <v>9.373356</v>
      </c>
      <c r="J21" s="17"/>
      <c r="K21" s="17"/>
      <c r="L21" s="17"/>
      <c r="M21" s="17">
        <v>9.373356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55" t="s">
        <v>53</v>
      </c>
      <c r="B22" s="9" t="s">
        <v>164</v>
      </c>
      <c r="C22" s="10" t="s">
        <v>165</v>
      </c>
      <c r="D22" s="9" t="s">
        <v>96</v>
      </c>
      <c r="E22" s="9" t="s">
        <v>97</v>
      </c>
      <c r="F22" s="9" t="s">
        <v>172</v>
      </c>
      <c r="G22" s="9" t="s">
        <v>173</v>
      </c>
      <c r="H22" s="17">
        <v>6.896763</v>
      </c>
      <c r="I22" s="17">
        <v>6.896763</v>
      </c>
      <c r="J22" s="17"/>
      <c r="K22" s="17"/>
      <c r="L22" s="17"/>
      <c r="M22" s="17">
        <v>6.896763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55" t="s">
        <v>53</v>
      </c>
      <c r="B23" s="9" t="s">
        <v>164</v>
      </c>
      <c r="C23" s="10" t="s">
        <v>165</v>
      </c>
      <c r="D23" s="9" t="s">
        <v>96</v>
      </c>
      <c r="E23" s="9" t="s">
        <v>97</v>
      </c>
      <c r="F23" s="9" t="s">
        <v>172</v>
      </c>
      <c r="G23" s="9" t="s">
        <v>173</v>
      </c>
      <c r="H23" s="17">
        <v>4.320695</v>
      </c>
      <c r="I23" s="17">
        <v>4.320695</v>
      </c>
      <c r="J23" s="17"/>
      <c r="K23" s="17"/>
      <c r="L23" s="17"/>
      <c r="M23" s="17">
        <v>4.320695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55" t="s">
        <v>53</v>
      </c>
      <c r="B24" s="9" t="s">
        <v>164</v>
      </c>
      <c r="C24" s="10" t="s">
        <v>165</v>
      </c>
      <c r="D24" s="9" t="s">
        <v>98</v>
      </c>
      <c r="E24" s="9" t="s">
        <v>99</v>
      </c>
      <c r="F24" s="9" t="s">
        <v>166</v>
      </c>
      <c r="G24" s="9" t="s">
        <v>167</v>
      </c>
      <c r="H24" s="17">
        <v>0.4942</v>
      </c>
      <c r="I24" s="17">
        <v>0.4942</v>
      </c>
      <c r="J24" s="17"/>
      <c r="K24" s="17"/>
      <c r="L24" s="17"/>
      <c r="M24" s="17">
        <v>0.4942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55" t="s">
        <v>53</v>
      </c>
      <c r="B25" s="9" t="s">
        <v>164</v>
      </c>
      <c r="C25" s="10" t="s">
        <v>165</v>
      </c>
      <c r="D25" s="9" t="s">
        <v>98</v>
      </c>
      <c r="E25" s="9" t="s">
        <v>99</v>
      </c>
      <c r="F25" s="9" t="s">
        <v>166</v>
      </c>
      <c r="G25" s="9" t="s">
        <v>167</v>
      </c>
      <c r="H25" s="17">
        <v>1.083531</v>
      </c>
      <c r="I25" s="17">
        <v>1.083531</v>
      </c>
      <c r="J25" s="17"/>
      <c r="K25" s="17"/>
      <c r="L25" s="17"/>
      <c r="M25" s="17">
        <v>1.083531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55" t="s">
        <v>53</v>
      </c>
      <c r="B26" s="9" t="s">
        <v>164</v>
      </c>
      <c r="C26" s="10" t="s">
        <v>165</v>
      </c>
      <c r="D26" s="9" t="s">
        <v>98</v>
      </c>
      <c r="E26" s="9" t="s">
        <v>99</v>
      </c>
      <c r="F26" s="9" t="s">
        <v>166</v>
      </c>
      <c r="G26" s="9" t="s">
        <v>167</v>
      </c>
      <c r="H26" s="17">
        <v>0.353</v>
      </c>
      <c r="I26" s="17">
        <v>0.353</v>
      </c>
      <c r="J26" s="17"/>
      <c r="K26" s="17"/>
      <c r="L26" s="17"/>
      <c r="M26" s="17">
        <v>0.353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55" t="s">
        <v>53</v>
      </c>
      <c r="B27" s="9" t="s">
        <v>164</v>
      </c>
      <c r="C27" s="10" t="s">
        <v>165</v>
      </c>
      <c r="D27" s="9" t="s">
        <v>98</v>
      </c>
      <c r="E27" s="9" t="s">
        <v>99</v>
      </c>
      <c r="F27" s="9" t="s">
        <v>166</v>
      </c>
      <c r="G27" s="9" t="s">
        <v>167</v>
      </c>
      <c r="H27" s="17">
        <v>0.1765</v>
      </c>
      <c r="I27" s="17">
        <v>0.1765</v>
      </c>
      <c r="J27" s="17"/>
      <c r="K27" s="17"/>
      <c r="L27" s="17"/>
      <c r="M27" s="17">
        <v>0.1765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55" t="s">
        <v>53</v>
      </c>
      <c r="B28" s="9" t="s">
        <v>174</v>
      </c>
      <c r="C28" s="10" t="s">
        <v>105</v>
      </c>
      <c r="D28" s="9" t="s">
        <v>104</v>
      </c>
      <c r="E28" s="9" t="s">
        <v>105</v>
      </c>
      <c r="F28" s="9" t="s">
        <v>175</v>
      </c>
      <c r="G28" s="9" t="s">
        <v>105</v>
      </c>
      <c r="H28" s="17">
        <v>21.2808</v>
      </c>
      <c r="I28" s="17">
        <v>21.2808</v>
      </c>
      <c r="J28" s="17"/>
      <c r="K28" s="17"/>
      <c r="L28" s="17"/>
      <c r="M28" s="17">
        <v>21.2808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55" t="s">
        <v>53</v>
      </c>
      <c r="B29" s="9" t="s">
        <v>176</v>
      </c>
      <c r="C29" s="10" t="s">
        <v>177</v>
      </c>
      <c r="D29" s="9" t="s">
        <v>78</v>
      </c>
      <c r="E29" s="9" t="s">
        <v>79</v>
      </c>
      <c r="F29" s="9" t="s">
        <v>178</v>
      </c>
      <c r="G29" s="9" t="s">
        <v>179</v>
      </c>
      <c r="H29" s="17">
        <v>5.76</v>
      </c>
      <c r="I29" s="17">
        <v>5.76</v>
      </c>
      <c r="J29" s="17"/>
      <c r="K29" s="17"/>
      <c r="L29" s="17"/>
      <c r="M29" s="17">
        <v>5.76</v>
      </c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55" t="s">
        <v>53</v>
      </c>
      <c r="B30" s="9" t="s">
        <v>176</v>
      </c>
      <c r="C30" s="10" t="s">
        <v>177</v>
      </c>
      <c r="D30" s="9" t="s">
        <v>80</v>
      </c>
      <c r="E30" s="9" t="s">
        <v>81</v>
      </c>
      <c r="F30" s="9" t="s">
        <v>178</v>
      </c>
      <c r="G30" s="9" t="s">
        <v>179</v>
      </c>
      <c r="H30" s="17">
        <v>14.4</v>
      </c>
      <c r="I30" s="17">
        <v>14.4</v>
      </c>
      <c r="J30" s="17"/>
      <c r="K30" s="17"/>
      <c r="L30" s="17"/>
      <c r="M30" s="17">
        <v>14.4</v>
      </c>
      <c r="N30" s="17"/>
      <c r="O30" s="17"/>
      <c r="P30" s="17"/>
      <c r="Q30" s="23"/>
      <c r="R30" s="17"/>
      <c r="S30" s="17"/>
      <c r="T30" s="17"/>
      <c r="U30" s="17"/>
      <c r="V30" s="17"/>
      <c r="W30" s="17"/>
      <c r="X30" s="17"/>
    </row>
    <row r="31" ht="18.75" customHeight="1" spans="1:24">
      <c r="A31" s="55" t="s">
        <v>53</v>
      </c>
      <c r="B31" s="9" t="s">
        <v>180</v>
      </c>
      <c r="C31" s="10" t="s">
        <v>181</v>
      </c>
      <c r="D31" s="9" t="s">
        <v>72</v>
      </c>
      <c r="E31" s="9" t="s">
        <v>73</v>
      </c>
      <c r="F31" s="9" t="s">
        <v>182</v>
      </c>
      <c r="G31" s="9" t="s">
        <v>183</v>
      </c>
      <c r="H31" s="17">
        <v>5.04</v>
      </c>
      <c r="I31" s="17">
        <v>5.04</v>
      </c>
      <c r="J31" s="17"/>
      <c r="K31" s="17"/>
      <c r="L31" s="17"/>
      <c r="M31" s="17">
        <v>5.04</v>
      </c>
      <c r="N31" s="17"/>
      <c r="O31" s="17"/>
      <c r="P31" s="17"/>
      <c r="Q31" s="23"/>
      <c r="R31" s="17"/>
      <c r="S31" s="17"/>
      <c r="T31" s="17"/>
      <c r="U31" s="17"/>
      <c r="V31" s="17"/>
      <c r="W31" s="17"/>
      <c r="X31" s="17"/>
    </row>
    <row r="32" ht="18.75" customHeight="1" spans="1:24">
      <c r="A32" s="55" t="s">
        <v>53</v>
      </c>
      <c r="B32" s="9" t="s">
        <v>184</v>
      </c>
      <c r="C32" s="10" t="s">
        <v>185</v>
      </c>
      <c r="D32" s="9" t="s">
        <v>72</v>
      </c>
      <c r="E32" s="9" t="s">
        <v>73</v>
      </c>
      <c r="F32" s="9" t="s">
        <v>186</v>
      </c>
      <c r="G32" s="9" t="s">
        <v>185</v>
      </c>
      <c r="H32" s="17">
        <v>0.9</v>
      </c>
      <c r="I32" s="17">
        <v>0.9</v>
      </c>
      <c r="J32" s="17"/>
      <c r="K32" s="17"/>
      <c r="L32" s="17"/>
      <c r="M32" s="17">
        <v>0.9</v>
      </c>
      <c r="N32" s="17"/>
      <c r="O32" s="17"/>
      <c r="P32" s="17"/>
      <c r="Q32" s="23"/>
      <c r="R32" s="17"/>
      <c r="S32" s="17"/>
      <c r="T32" s="17"/>
      <c r="U32" s="17"/>
      <c r="V32" s="17"/>
      <c r="W32" s="17"/>
      <c r="X32" s="17"/>
    </row>
    <row r="33" ht="18.75" customHeight="1" spans="1:24">
      <c r="A33" s="55" t="s">
        <v>53</v>
      </c>
      <c r="B33" s="9" t="s">
        <v>187</v>
      </c>
      <c r="C33" s="10" t="s">
        <v>188</v>
      </c>
      <c r="D33" s="9" t="s">
        <v>72</v>
      </c>
      <c r="E33" s="9" t="s">
        <v>73</v>
      </c>
      <c r="F33" s="9" t="s">
        <v>189</v>
      </c>
      <c r="G33" s="9" t="s">
        <v>190</v>
      </c>
      <c r="H33" s="17">
        <v>8.312</v>
      </c>
      <c r="I33" s="17">
        <v>8.312</v>
      </c>
      <c r="J33" s="17"/>
      <c r="K33" s="17"/>
      <c r="L33" s="17"/>
      <c r="M33" s="17">
        <v>8.312</v>
      </c>
      <c r="N33" s="17"/>
      <c r="O33" s="17"/>
      <c r="P33" s="17"/>
      <c r="Q33" s="23"/>
      <c r="R33" s="17"/>
      <c r="S33" s="17"/>
      <c r="T33" s="17"/>
      <c r="U33" s="17"/>
      <c r="V33" s="17"/>
      <c r="W33" s="17"/>
      <c r="X33" s="17"/>
    </row>
    <row r="34" ht="18.75" customHeight="1" spans="1:24">
      <c r="A34" s="55" t="s">
        <v>53</v>
      </c>
      <c r="B34" s="9" t="s">
        <v>187</v>
      </c>
      <c r="C34" s="10" t="s">
        <v>188</v>
      </c>
      <c r="D34" s="9" t="s">
        <v>72</v>
      </c>
      <c r="E34" s="9" t="s">
        <v>73</v>
      </c>
      <c r="F34" s="9" t="s">
        <v>191</v>
      </c>
      <c r="G34" s="9" t="s">
        <v>192</v>
      </c>
      <c r="H34" s="17">
        <v>0.1</v>
      </c>
      <c r="I34" s="17">
        <v>0.1</v>
      </c>
      <c r="J34" s="17"/>
      <c r="K34" s="17"/>
      <c r="L34" s="17"/>
      <c r="M34" s="17">
        <v>0.1</v>
      </c>
      <c r="N34" s="17"/>
      <c r="O34" s="17"/>
      <c r="P34" s="17"/>
      <c r="Q34" s="23"/>
      <c r="R34" s="17"/>
      <c r="S34" s="17"/>
      <c r="T34" s="17"/>
      <c r="U34" s="17"/>
      <c r="V34" s="17"/>
      <c r="W34" s="17"/>
      <c r="X34" s="17"/>
    </row>
    <row r="35" ht="18.75" customHeight="1" spans="1:24">
      <c r="A35" s="55" t="s">
        <v>53</v>
      </c>
      <c r="B35" s="9" t="s">
        <v>187</v>
      </c>
      <c r="C35" s="10" t="s">
        <v>188</v>
      </c>
      <c r="D35" s="9" t="s">
        <v>72</v>
      </c>
      <c r="E35" s="9" t="s">
        <v>73</v>
      </c>
      <c r="F35" s="9" t="s">
        <v>193</v>
      </c>
      <c r="G35" s="9" t="s">
        <v>194</v>
      </c>
      <c r="H35" s="17">
        <v>1.2</v>
      </c>
      <c r="I35" s="17">
        <v>1.2</v>
      </c>
      <c r="J35" s="17"/>
      <c r="K35" s="17"/>
      <c r="L35" s="17"/>
      <c r="M35" s="17">
        <v>1.2</v>
      </c>
      <c r="N35" s="17"/>
      <c r="O35" s="17"/>
      <c r="P35" s="17"/>
      <c r="Q35" s="23"/>
      <c r="R35" s="17"/>
      <c r="S35" s="17"/>
      <c r="T35" s="17"/>
      <c r="U35" s="17"/>
      <c r="V35" s="17"/>
      <c r="W35" s="17"/>
      <c r="X35" s="17"/>
    </row>
    <row r="36" ht="18.75" customHeight="1" spans="1:24">
      <c r="A36" s="55" t="s">
        <v>53</v>
      </c>
      <c r="B36" s="9" t="s">
        <v>187</v>
      </c>
      <c r="C36" s="10" t="s">
        <v>188</v>
      </c>
      <c r="D36" s="9" t="s">
        <v>72</v>
      </c>
      <c r="E36" s="9" t="s">
        <v>73</v>
      </c>
      <c r="F36" s="9" t="s">
        <v>195</v>
      </c>
      <c r="G36" s="9" t="s">
        <v>196</v>
      </c>
      <c r="H36" s="17">
        <v>0.2</v>
      </c>
      <c r="I36" s="17">
        <v>0.2</v>
      </c>
      <c r="J36" s="17"/>
      <c r="K36" s="17"/>
      <c r="L36" s="17"/>
      <c r="M36" s="17">
        <v>0.2</v>
      </c>
      <c r="N36" s="17"/>
      <c r="O36" s="17"/>
      <c r="P36" s="17"/>
      <c r="Q36" s="23"/>
      <c r="R36" s="17"/>
      <c r="S36" s="17"/>
      <c r="T36" s="17"/>
      <c r="U36" s="17"/>
      <c r="V36" s="17"/>
      <c r="W36" s="17"/>
      <c r="X36" s="17"/>
    </row>
    <row r="37" ht="18.75" customHeight="1" spans="1:24">
      <c r="A37" s="55" t="s">
        <v>53</v>
      </c>
      <c r="B37" s="9" t="s">
        <v>187</v>
      </c>
      <c r="C37" s="10" t="s">
        <v>188</v>
      </c>
      <c r="D37" s="9" t="s">
        <v>72</v>
      </c>
      <c r="E37" s="9" t="s">
        <v>73</v>
      </c>
      <c r="F37" s="9" t="s">
        <v>197</v>
      </c>
      <c r="G37" s="9" t="s">
        <v>198</v>
      </c>
      <c r="H37" s="17">
        <v>2</v>
      </c>
      <c r="I37" s="17">
        <v>2</v>
      </c>
      <c r="J37" s="17"/>
      <c r="K37" s="17"/>
      <c r="L37" s="17"/>
      <c r="M37" s="17">
        <v>2</v>
      </c>
      <c r="N37" s="17"/>
      <c r="O37" s="17"/>
      <c r="P37" s="17"/>
      <c r="Q37" s="23"/>
      <c r="R37" s="17"/>
      <c r="S37" s="17"/>
      <c r="T37" s="17"/>
      <c r="U37" s="17"/>
      <c r="V37" s="17"/>
      <c r="W37" s="17"/>
      <c r="X37" s="17"/>
    </row>
    <row r="38" ht="18.75" customHeight="1" spans="1:24">
      <c r="A38" s="55" t="s">
        <v>53</v>
      </c>
      <c r="B38" s="9" t="s">
        <v>199</v>
      </c>
      <c r="C38" s="10" t="s">
        <v>130</v>
      </c>
      <c r="D38" s="9" t="s">
        <v>72</v>
      </c>
      <c r="E38" s="9" t="s">
        <v>73</v>
      </c>
      <c r="F38" s="9" t="s">
        <v>200</v>
      </c>
      <c r="G38" s="9" t="s">
        <v>130</v>
      </c>
      <c r="H38" s="17">
        <v>0.188</v>
      </c>
      <c r="I38" s="17">
        <v>0.188</v>
      </c>
      <c r="J38" s="17"/>
      <c r="K38" s="17"/>
      <c r="L38" s="17"/>
      <c r="M38" s="17">
        <v>0.188</v>
      </c>
      <c r="N38" s="17"/>
      <c r="O38" s="17"/>
      <c r="P38" s="17"/>
      <c r="Q38" s="23"/>
      <c r="R38" s="17"/>
      <c r="S38" s="17"/>
      <c r="T38" s="17"/>
      <c r="U38" s="17"/>
      <c r="V38" s="17"/>
      <c r="W38" s="17"/>
      <c r="X38" s="17"/>
    </row>
    <row r="39" ht="18.75" customHeight="1" spans="1:24">
      <c r="A39" s="55" t="s">
        <v>53</v>
      </c>
      <c r="B39" s="9" t="s">
        <v>201</v>
      </c>
      <c r="C39" s="10" t="s">
        <v>202</v>
      </c>
      <c r="D39" s="9" t="s">
        <v>72</v>
      </c>
      <c r="E39" s="9" t="s">
        <v>73</v>
      </c>
      <c r="F39" s="9" t="s">
        <v>158</v>
      </c>
      <c r="G39" s="9" t="s">
        <v>159</v>
      </c>
      <c r="H39" s="17">
        <v>2.755</v>
      </c>
      <c r="I39" s="17">
        <v>2.755</v>
      </c>
      <c r="J39" s="17"/>
      <c r="K39" s="17"/>
      <c r="L39" s="17"/>
      <c r="M39" s="17">
        <v>2.755</v>
      </c>
      <c r="N39" s="17"/>
      <c r="O39" s="17"/>
      <c r="P39" s="17"/>
      <c r="Q39" s="23"/>
      <c r="R39" s="17"/>
      <c r="S39" s="17"/>
      <c r="T39" s="17"/>
      <c r="U39" s="17"/>
      <c r="V39" s="17"/>
      <c r="W39" s="17"/>
      <c r="X39" s="17"/>
    </row>
    <row r="40" ht="18.75" customHeight="1" spans="1:24">
      <c r="A40" s="55" t="s">
        <v>53</v>
      </c>
      <c r="B40" s="9" t="s">
        <v>201</v>
      </c>
      <c r="C40" s="10" t="s">
        <v>202</v>
      </c>
      <c r="D40" s="9" t="s">
        <v>72</v>
      </c>
      <c r="E40" s="9" t="s">
        <v>73</v>
      </c>
      <c r="F40" s="9" t="s">
        <v>158</v>
      </c>
      <c r="G40" s="9" t="s">
        <v>159</v>
      </c>
      <c r="H40" s="17">
        <v>6.3204</v>
      </c>
      <c r="I40" s="17">
        <v>6.3204</v>
      </c>
      <c r="J40" s="17"/>
      <c r="K40" s="17"/>
      <c r="L40" s="17"/>
      <c r="M40" s="17">
        <v>6.3204</v>
      </c>
      <c r="N40" s="17"/>
      <c r="O40" s="17"/>
      <c r="P40" s="17"/>
      <c r="Q40" s="23"/>
      <c r="R40" s="17"/>
      <c r="S40" s="17"/>
      <c r="T40" s="17"/>
      <c r="U40" s="17"/>
      <c r="V40" s="17"/>
      <c r="W40" s="17"/>
      <c r="X40" s="17"/>
    </row>
    <row r="41" ht="18.75" customHeight="1" spans="1:24">
      <c r="A41" s="55" t="s">
        <v>53</v>
      </c>
      <c r="B41" s="9" t="s">
        <v>203</v>
      </c>
      <c r="C41" s="10" t="s">
        <v>204</v>
      </c>
      <c r="D41" s="9" t="s">
        <v>72</v>
      </c>
      <c r="E41" s="9" t="s">
        <v>73</v>
      </c>
      <c r="F41" s="9" t="s">
        <v>205</v>
      </c>
      <c r="G41" s="9" t="s">
        <v>206</v>
      </c>
      <c r="H41" s="17">
        <v>1.95</v>
      </c>
      <c r="I41" s="17">
        <v>1.95</v>
      </c>
      <c r="J41" s="17"/>
      <c r="K41" s="17"/>
      <c r="L41" s="17"/>
      <c r="M41" s="17">
        <v>1.95</v>
      </c>
      <c r="N41" s="17"/>
      <c r="O41" s="17"/>
      <c r="P41" s="17"/>
      <c r="Q41" s="23"/>
      <c r="R41" s="17"/>
      <c r="S41" s="17"/>
      <c r="T41" s="17"/>
      <c r="U41" s="17"/>
      <c r="V41" s="17"/>
      <c r="W41" s="17"/>
      <c r="X41" s="17"/>
    </row>
    <row r="42" ht="18.75" customHeight="1" spans="1:24">
      <c r="A42" s="55" t="s">
        <v>53</v>
      </c>
      <c r="B42" s="9" t="s">
        <v>207</v>
      </c>
      <c r="C42" s="10" t="s">
        <v>208</v>
      </c>
      <c r="D42" s="9" t="s">
        <v>72</v>
      </c>
      <c r="E42" s="9" t="s">
        <v>73</v>
      </c>
      <c r="F42" s="9" t="s">
        <v>162</v>
      </c>
      <c r="G42" s="9" t="s">
        <v>163</v>
      </c>
      <c r="H42" s="17">
        <v>4.8</v>
      </c>
      <c r="I42" s="17">
        <v>4.8</v>
      </c>
      <c r="J42" s="17"/>
      <c r="K42" s="17"/>
      <c r="L42" s="17"/>
      <c r="M42" s="17">
        <v>4.8</v>
      </c>
      <c r="N42" s="17"/>
      <c r="O42" s="17"/>
      <c r="P42" s="17"/>
      <c r="Q42" s="23"/>
      <c r="R42" s="17"/>
      <c r="S42" s="17"/>
      <c r="T42" s="17"/>
      <c r="U42" s="17"/>
      <c r="V42" s="17"/>
      <c r="W42" s="17"/>
      <c r="X42" s="17"/>
    </row>
    <row r="43" ht="18.75" customHeight="1" spans="1:24">
      <c r="A43" s="55" t="s">
        <v>53</v>
      </c>
      <c r="B43" s="9" t="s">
        <v>207</v>
      </c>
      <c r="C43" s="10" t="s">
        <v>208</v>
      </c>
      <c r="D43" s="9" t="s">
        <v>72</v>
      </c>
      <c r="E43" s="9" t="s">
        <v>73</v>
      </c>
      <c r="F43" s="9" t="s">
        <v>162</v>
      </c>
      <c r="G43" s="9" t="s">
        <v>163</v>
      </c>
      <c r="H43" s="17">
        <v>13.2</v>
      </c>
      <c r="I43" s="17">
        <v>13.2</v>
      </c>
      <c r="J43" s="17"/>
      <c r="K43" s="17"/>
      <c r="L43" s="17"/>
      <c r="M43" s="17">
        <v>13.2</v>
      </c>
      <c r="N43" s="17"/>
      <c r="O43" s="17"/>
      <c r="P43" s="17"/>
      <c r="Q43" s="23"/>
      <c r="R43" s="17"/>
      <c r="S43" s="17"/>
      <c r="T43" s="17"/>
      <c r="U43" s="17"/>
      <c r="V43" s="17"/>
      <c r="W43" s="17"/>
      <c r="X43" s="17"/>
    </row>
    <row r="44" ht="18.75" customHeight="1" spans="1:24">
      <c r="A44" s="55" t="s">
        <v>53</v>
      </c>
      <c r="B44" s="9" t="s">
        <v>209</v>
      </c>
      <c r="C44" s="10" t="s">
        <v>210</v>
      </c>
      <c r="D44" s="9" t="s">
        <v>72</v>
      </c>
      <c r="E44" s="9" t="s">
        <v>73</v>
      </c>
      <c r="F44" s="9" t="s">
        <v>211</v>
      </c>
      <c r="G44" s="9" t="s">
        <v>212</v>
      </c>
      <c r="H44" s="17">
        <v>9</v>
      </c>
      <c r="I44" s="17">
        <v>9</v>
      </c>
      <c r="J44" s="17"/>
      <c r="K44" s="17"/>
      <c r="L44" s="17"/>
      <c r="M44" s="17">
        <v>9</v>
      </c>
      <c r="N44" s="17"/>
      <c r="O44" s="17"/>
      <c r="P44" s="17"/>
      <c r="Q44" s="23"/>
      <c r="R44" s="17"/>
      <c r="S44" s="17"/>
      <c r="T44" s="17"/>
      <c r="U44" s="17"/>
      <c r="V44" s="17"/>
      <c r="W44" s="17"/>
      <c r="X44" s="17"/>
    </row>
    <row r="45" ht="18.75" customHeight="1" spans="1:24">
      <c r="A45" s="12" t="s">
        <v>30</v>
      </c>
      <c r="B45" s="12"/>
      <c r="C45" s="12"/>
      <c r="D45" s="12"/>
      <c r="E45" s="12"/>
      <c r="F45" s="12"/>
      <c r="G45" s="12"/>
      <c r="H45" s="17">
        <v>307.56826</v>
      </c>
      <c r="I45" s="17">
        <v>307.56826</v>
      </c>
      <c r="J45" s="17"/>
      <c r="K45" s="17"/>
      <c r="L45" s="17"/>
      <c r="M45" s="17">
        <v>307.56826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45:G45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scale="74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4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213</v>
      </c>
    </row>
    <row r="3" ht="45" customHeight="1" spans="1:23">
      <c r="A3" s="4" t="s">
        <v>214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">
        <v>2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27</v>
      </c>
    </row>
    <row r="5" ht="18.75" customHeight="1" spans="1:23">
      <c r="A5" s="13" t="s">
        <v>215</v>
      </c>
      <c r="B5" s="13" t="s">
        <v>136</v>
      </c>
      <c r="C5" s="13" t="s">
        <v>137</v>
      </c>
      <c r="D5" s="13" t="s">
        <v>135</v>
      </c>
      <c r="E5" s="13" t="s">
        <v>138</v>
      </c>
      <c r="F5" s="13" t="s">
        <v>139</v>
      </c>
      <c r="G5" s="13" t="s">
        <v>140</v>
      </c>
      <c r="H5" s="13" t="s">
        <v>141</v>
      </c>
      <c r="I5" s="45" t="s">
        <v>30</v>
      </c>
      <c r="J5" s="45" t="s">
        <v>216</v>
      </c>
      <c r="K5" s="13"/>
      <c r="L5" s="13"/>
      <c r="M5" s="13"/>
      <c r="N5" s="13" t="s">
        <v>143</v>
      </c>
      <c r="O5" s="13"/>
      <c r="P5" s="13"/>
      <c r="Q5" s="13" t="s">
        <v>36</v>
      </c>
      <c r="R5" s="13" t="s">
        <v>37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5" t="s">
        <v>144</v>
      </c>
      <c r="J6" s="45" t="s">
        <v>145</v>
      </c>
      <c r="K6" s="13"/>
      <c r="L6" s="13" t="s">
        <v>34</v>
      </c>
      <c r="M6" s="13" t="s">
        <v>35</v>
      </c>
      <c r="N6" s="13" t="s">
        <v>33</v>
      </c>
      <c r="O6" s="13" t="s">
        <v>34</v>
      </c>
      <c r="P6" s="13" t="s">
        <v>35</v>
      </c>
      <c r="Q6" s="13" t="s">
        <v>36</v>
      </c>
      <c r="R6" s="13" t="s">
        <v>32</v>
      </c>
      <c r="S6" s="13" t="s">
        <v>38</v>
      </c>
      <c r="T6" s="13" t="s">
        <v>39</v>
      </c>
      <c r="U6" s="13" t="s">
        <v>40</v>
      </c>
      <c r="V6" s="13" t="s">
        <v>41</v>
      </c>
      <c r="W6" s="13" t="s">
        <v>42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5"/>
      <c r="J7" s="45" t="s">
        <v>33</v>
      </c>
      <c r="K7" s="13"/>
      <c r="L7" s="13" t="s">
        <v>34</v>
      </c>
      <c r="M7" s="13" t="s">
        <v>35</v>
      </c>
      <c r="N7" s="13" t="s">
        <v>33</v>
      </c>
      <c r="O7" s="13" t="s">
        <v>34</v>
      </c>
      <c r="P7" s="13" t="s">
        <v>35</v>
      </c>
      <c r="Q7" s="13"/>
      <c r="R7" s="13" t="s">
        <v>32</v>
      </c>
      <c r="S7" s="13" t="s">
        <v>38</v>
      </c>
      <c r="T7" s="13" t="s">
        <v>39</v>
      </c>
      <c r="U7" s="13" t="s">
        <v>40</v>
      </c>
      <c r="V7" s="13" t="s">
        <v>41</v>
      </c>
      <c r="W7" s="13" t="s">
        <v>42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5"/>
      <c r="J8" s="45" t="s">
        <v>32</v>
      </c>
      <c r="K8" s="13" t="s">
        <v>217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43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218</v>
      </c>
      <c r="D10" s="9"/>
      <c r="E10" s="9"/>
      <c r="F10" s="9"/>
      <c r="G10" s="9"/>
      <c r="H10" s="9"/>
      <c r="I10" s="11">
        <v>0.25</v>
      </c>
      <c r="J10" s="11"/>
      <c r="K10" s="11"/>
      <c r="L10" s="11"/>
      <c r="M10" s="11"/>
      <c r="N10" s="11"/>
      <c r="O10" s="11"/>
      <c r="P10" s="11"/>
      <c r="Q10" s="11"/>
      <c r="R10" s="11">
        <v>0.25</v>
      </c>
      <c r="S10" s="11"/>
      <c r="T10" s="11"/>
      <c r="U10" s="11"/>
      <c r="V10" s="11"/>
      <c r="W10" s="11">
        <v>0.25</v>
      </c>
    </row>
    <row r="11" ht="18.75" customHeight="1" spans="1:23">
      <c r="A11" s="9" t="s">
        <v>219</v>
      </c>
      <c r="B11" s="9" t="s">
        <v>220</v>
      </c>
      <c r="C11" s="10" t="s">
        <v>218</v>
      </c>
      <c r="D11" s="9" t="s">
        <v>53</v>
      </c>
      <c r="E11" s="9" t="s">
        <v>72</v>
      </c>
      <c r="F11" s="9" t="s">
        <v>73</v>
      </c>
      <c r="G11" s="9" t="s">
        <v>221</v>
      </c>
      <c r="H11" s="9" t="s">
        <v>222</v>
      </c>
      <c r="I11" s="11">
        <v>0.25</v>
      </c>
      <c r="J11" s="11"/>
      <c r="K11" s="11"/>
      <c r="L11" s="11"/>
      <c r="M11" s="11"/>
      <c r="N11" s="11"/>
      <c r="O11" s="11"/>
      <c r="P11" s="11"/>
      <c r="Q11" s="11"/>
      <c r="R11" s="11">
        <v>0.25</v>
      </c>
      <c r="S11" s="11"/>
      <c r="T11" s="11"/>
      <c r="U11" s="11"/>
      <c r="V11" s="11"/>
      <c r="W11" s="11">
        <v>0.25</v>
      </c>
    </row>
    <row r="12" ht="18.75" customHeight="1" spans="1:23">
      <c r="A12" s="23"/>
      <c r="B12" s="23"/>
      <c r="C12" s="10" t="s">
        <v>223</v>
      </c>
      <c r="D12" s="23"/>
      <c r="E12" s="23"/>
      <c r="F12" s="23"/>
      <c r="G12" s="23"/>
      <c r="H12" s="23"/>
      <c r="I12" s="11">
        <v>3.4416</v>
      </c>
      <c r="J12" s="11">
        <v>3.4416</v>
      </c>
      <c r="K12" s="11">
        <v>3.4416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224</v>
      </c>
      <c r="B13" s="9" t="s">
        <v>225</v>
      </c>
      <c r="C13" s="10" t="s">
        <v>223</v>
      </c>
      <c r="D13" s="9" t="s">
        <v>53</v>
      </c>
      <c r="E13" s="9" t="s">
        <v>86</v>
      </c>
      <c r="F13" s="9" t="s">
        <v>87</v>
      </c>
      <c r="G13" s="9" t="s">
        <v>178</v>
      </c>
      <c r="H13" s="9" t="s">
        <v>179</v>
      </c>
      <c r="I13" s="11">
        <v>3.4416</v>
      </c>
      <c r="J13" s="11">
        <v>3.4416</v>
      </c>
      <c r="K13" s="11">
        <v>3.4416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12" t="s">
        <v>30</v>
      </c>
      <c r="B14" s="12"/>
      <c r="C14" s="12"/>
      <c r="D14" s="12"/>
      <c r="E14" s="12"/>
      <c r="F14" s="12"/>
      <c r="G14" s="12"/>
      <c r="H14" s="12"/>
      <c r="I14" s="11">
        <v>3.6916</v>
      </c>
      <c r="J14" s="11">
        <v>3.4416</v>
      </c>
      <c r="K14" s="11">
        <v>3.4416</v>
      </c>
      <c r="L14" s="11"/>
      <c r="M14" s="11"/>
      <c r="N14" s="11"/>
      <c r="O14" s="11"/>
      <c r="P14" s="11"/>
      <c r="Q14" s="11"/>
      <c r="R14" s="11">
        <v>0.25</v>
      </c>
      <c r="S14" s="11"/>
      <c r="T14" s="11"/>
      <c r="U14" s="11"/>
      <c r="V14" s="11"/>
      <c r="W14" s="11">
        <v>0.25</v>
      </c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0"/>
  <sheetViews>
    <sheetView showZeros="0" workbookViewId="0">
      <pane ySplit="1" topLeftCell="A8" activePane="bottomLeft" state="frozen"/>
      <selection/>
      <selection pane="bottomLeft" activeCell="H27" sqref="H27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9"/>
      <c r="B1" s="29"/>
      <c r="C1" s="29"/>
      <c r="D1" s="29"/>
      <c r="E1" s="29"/>
      <c r="F1" s="29"/>
      <c r="G1" s="29"/>
      <c r="H1" s="29"/>
      <c r="I1" s="29"/>
      <c r="J1" s="29"/>
    </row>
    <row r="2" customHeight="1" spans="1:10">
      <c r="A2" s="20" t="s">
        <v>226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0" t="s">
        <v>227</v>
      </c>
      <c r="B3" s="30"/>
      <c r="C3" s="30"/>
      <c r="D3" s="30"/>
      <c r="E3" s="30"/>
      <c r="F3" s="30"/>
      <c r="G3" s="30"/>
      <c r="H3" s="30"/>
      <c r="I3" s="30"/>
      <c r="J3" s="30"/>
    </row>
    <row r="4" ht="20.25" customHeight="1" spans="1:10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1" t="s">
        <v>228</v>
      </c>
      <c r="B5" s="31" t="s">
        <v>229</v>
      </c>
      <c r="C5" s="31" t="s">
        <v>230</v>
      </c>
      <c r="D5" s="31" t="s">
        <v>231</v>
      </c>
      <c r="E5" s="31" t="s">
        <v>232</v>
      </c>
      <c r="F5" s="31" t="s">
        <v>233</v>
      </c>
      <c r="G5" s="31" t="s">
        <v>234</v>
      </c>
      <c r="H5" s="31" t="s">
        <v>235</v>
      </c>
      <c r="I5" s="31" t="s">
        <v>236</v>
      </c>
      <c r="J5" s="31" t="s">
        <v>237</v>
      </c>
    </row>
    <row r="6" ht="46.5" customHeight="1" spans="1:10">
      <c r="A6" s="31"/>
      <c r="B6" s="31"/>
      <c r="C6" s="31"/>
      <c r="D6" s="31"/>
      <c r="E6" s="31"/>
      <c r="F6" s="31"/>
      <c r="G6" s="31"/>
      <c r="H6" s="31"/>
      <c r="I6" s="31"/>
      <c r="J6" s="31"/>
    </row>
    <row r="7" ht="20.25" customHeight="1" spans="1:10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</row>
    <row r="8" ht="20.25" customHeight="1" spans="1:10">
      <c r="A8" t="s">
        <v>53</v>
      </c>
      <c r="B8" s="23"/>
      <c r="C8" s="23"/>
      <c r="E8" s="33"/>
      <c r="F8" s="33"/>
      <c r="G8" s="33"/>
      <c r="H8" s="33"/>
      <c r="I8" s="33"/>
      <c r="J8" s="33"/>
    </row>
    <row r="9" ht="45" spans="1:10">
      <c r="A9" s="48" t="s">
        <v>218</v>
      </c>
      <c r="B9" s="23" t="s">
        <v>238</v>
      </c>
      <c r="C9" s="24"/>
      <c r="D9" s="24"/>
      <c r="E9" s="33"/>
      <c r="F9" s="33"/>
      <c r="G9" s="33"/>
      <c r="H9" s="33"/>
      <c r="I9" s="33"/>
      <c r="J9" s="33"/>
    </row>
    <row r="10" ht="13.5" spans="1:10">
      <c r="A10" s="23"/>
      <c r="B10" s="23"/>
      <c r="C10" s="23" t="s">
        <v>239</v>
      </c>
      <c r="D10" s="49" t="s">
        <v>240</v>
      </c>
      <c r="E10" s="50" t="s">
        <v>241</v>
      </c>
      <c r="F10" s="38" t="s">
        <v>242</v>
      </c>
      <c r="G10" s="24" t="s">
        <v>47</v>
      </c>
      <c r="H10" s="38" t="s">
        <v>243</v>
      </c>
      <c r="I10" s="38" t="s">
        <v>244</v>
      </c>
      <c r="J10" s="50" t="s">
        <v>245</v>
      </c>
    </row>
    <row r="11" ht="13.5" spans="1:10">
      <c r="A11" s="23"/>
      <c r="B11" s="23"/>
      <c r="C11" s="23" t="s">
        <v>239</v>
      </c>
      <c r="D11" s="49" t="s">
        <v>240</v>
      </c>
      <c r="E11" s="50" t="s">
        <v>246</v>
      </c>
      <c r="F11" s="38" t="s">
        <v>242</v>
      </c>
      <c r="G11" s="24" t="s">
        <v>47</v>
      </c>
      <c r="H11" s="38" t="s">
        <v>247</v>
      </c>
      <c r="I11" s="38" t="s">
        <v>244</v>
      </c>
      <c r="J11" s="50" t="s">
        <v>248</v>
      </c>
    </row>
    <row r="12" ht="13.5" spans="1:10">
      <c r="A12" s="23"/>
      <c r="B12" s="23"/>
      <c r="C12" s="23" t="s">
        <v>239</v>
      </c>
      <c r="D12" s="49" t="s">
        <v>249</v>
      </c>
      <c r="E12" s="50" t="s">
        <v>250</v>
      </c>
      <c r="F12" s="38" t="s">
        <v>242</v>
      </c>
      <c r="G12" s="24" t="s">
        <v>251</v>
      </c>
      <c r="H12" s="38" t="s">
        <v>252</v>
      </c>
      <c r="I12" s="38" t="s">
        <v>244</v>
      </c>
      <c r="J12" s="50" t="s">
        <v>253</v>
      </c>
    </row>
    <row r="13" ht="13.5" spans="1:10">
      <c r="A13" s="23"/>
      <c r="B13" s="23"/>
      <c r="C13" s="23" t="s">
        <v>254</v>
      </c>
      <c r="D13" s="49" t="s">
        <v>255</v>
      </c>
      <c r="E13" s="50" t="s">
        <v>256</v>
      </c>
      <c r="F13" s="38" t="s">
        <v>242</v>
      </c>
      <c r="G13" s="24" t="s">
        <v>257</v>
      </c>
      <c r="H13" s="38" t="s">
        <v>252</v>
      </c>
      <c r="I13" s="38" t="s">
        <v>244</v>
      </c>
      <c r="J13" s="50" t="s">
        <v>258</v>
      </c>
    </row>
    <row r="14" ht="13.5" spans="1:10">
      <c r="A14" s="23"/>
      <c r="B14" s="23"/>
      <c r="C14" s="23" t="s">
        <v>259</v>
      </c>
      <c r="D14" s="49" t="s">
        <v>260</v>
      </c>
      <c r="E14" s="50" t="s">
        <v>261</v>
      </c>
      <c r="F14" s="38" t="s">
        <v>242</v>
      </c>
      <c r="G14" s="24" t="s">
        <v>257</v>
      </c>
      <c r="H14" s="38" t="s">
        <v>252</v>
      </c>
      <c r="I14" s="38" t="s">
        <v>244</v>
      </c>
      <c r="J14" s="50" t="s">
        <v>262</v>
      </c>
    </row>
    <row r="15" ht="45" spans="1:10">
      <c r="A15" s="48" t="s">
        <v>223</v>
      </c>
      <c r="B15" s="23" t="s">
        <v>263</v>
      </c>
      <c r="C15" s="23"/>
      <c r="D15" s="23"/>
      <c r="E15" s="23"/>
      <c r="F15" s="23"/>
      <c r="G15" s="23"/>
      <c r="H15" s="23"/>
      <c r="I15" s="23"/>
      <c r="J15" s="23"/>
    </row>
    <row r="16" ht="13.5" spans="1:10">
      <c r="A16" s="23"/>
      <c r="B16" s="23"/>
      <c r="C16" s="23" t="s">
        <v>239</v>
      </c>
      <c r="D16" s="49" t="s">
        <v>240</v>
      </c>
      <c r="E16" s="50" t="s">
        <v>264</v>
      </c>
      <c r="F16" s="38" t="s">
        <v>265</v>
      </c>
      <c r="G16" s="24" t="s">
        <v>45</v>
      </c>
      <c r="H16" s="38" t="s">
        <v>266</v>
      </c>
      <c r="I16" s="38" t="s">
        <v>244</v>
      </c>
      <c r="J16" s="50" t="s">
        <v>267</v>
      </c>
    </row>
    <row r="17" ht="33.75" spans="1:10">
      <c r="A17" s="23"/>
      <c r="B17" s="23"/>
      <c r="C17" s="23" t="s">
        <v>239</v>
      </c>
      <c r="D17" s="49" t="s">
        <v>249</v>
      </c>
      <c r="E17" s="50" t="s">
        <v>268</v>
      </c>
      <c r="F17" s="38" t="s">
        <v>265</v>
      </c>
      <c r="G17" s="24" t="s">
        <v>269</v>
      </c>
      <c r="H17" s="38" t="s">
        <v>252</v>
      </c>
      <c r="I17" s="38" t="s">
        <v>244</v>
      </c>
      <c r="J17" s="50" t="s">
        <v>270</v>
      </c>
    </row>
    <row r="18" ht="33.75" spans="1:10">
      <c r="A18" s="23"/>
      <c r="B18" s="23"/>
      <c r="C18" s="23" t="s">
        <v>239</v>
      </c>
      <c r="D18" s="49" t="s">
        <v>271</v>
      </c>
      <c r="E18" s="50" t="s">
        <v>272</v>
      </c>
      <c r="F18" s="38" t="s">
        <v>265</v>
      </c>
      <c r="G18" s="24" t="s">
        <v>269</v>
      </c>
      <c r="H18" s="38" t="s">
        <v>252</v>
      </c>
      <c r="I18" s="38" t="s">
        <v>244</v>
      </c>
      <c r="J18" s="50" t="s">
        <v>273</v>
      </c>
    </row>
    <row r="19" ht="33.75" spans="1:10">
      <c r="A19" s="23"/>
      <c r="B19" s="23"/>
      <c r="C19" s="23" t="s">
        <v>254</v>
      </c>
      <c r="D19" s="49" t="s">
        <v>255</v>
      </c>
      <c r="E19" s="50" t="s">
        <v>274</v>
      </c>
      <c r="F19" s="38" t="s">
        <v>265</v>
      </c>
      <c r="G19" s="24" t="s">
        <v>269</v>
      </c>
      <c r="H19" s="38" t="s">
        <v>252</v>
      </c>
      <c r="I19" s="38" t="s">
        <v>244</v>
      </c>
      <c r="J19" s="50" t="s">
        <v>275</v>
      </c>
    </row>
    <row r="20" ht="13.5" spans="1:10">
      <c r="A20" s="23"/>
      <c r="B20" s="23"/>
      <c r="C20" s="23" t="s">
        <v>259</v>
      </c>
      <c r="D20" s="49" t="s">
        <v>260</v>
      </c>
      <c r="E20" s="50" t="s">
        <v>276</v>
      </c>
      <c r="F20" s="38" t="s">
        <v>242</v>
      </c>
      <c r="G20" s="24" t="s">
        <v>257</v>
      </c>
      <c r="H20" s="38" t="s">
        <v>252</v>
      </c>
      <c r="I20" s="38" t="s">
        <v>244</v>
      </c>
      <c r="J20" s="50" t="s">
        <v>277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2025-01-22T11:28:00Z</dcterms:created>
  <dcterms:modified xsi:type="dcterms:W3CDTF">2025-01-23T01:20:56Z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2089FD269ACE4F6389302FE97ED3D77E_12</vt:lpwstr>
  </property>
  <property fmtid="{D5CDD505-2E9C-101B-9397-08002B2CF9AE}" pid="3" name="KSOProductBuildVer">
    <vt:lpwstr>2052-12.1.0.19770</vt:lpwstr>
  </property>
</Properties>
</file>