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<sst xmlns="http://schemas.openxmlformats.org/spreadsheetml/2006/main" count="1231" uniqueCount="398">
  <si>
    <t>01-1表</t>
  </si>
  <si>
    <t>2025年财务收支预算总表</t>
  </si>
  <si>
    <t>单位:万元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</si>
  <si>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</si>
  <si>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</si>
  <si>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</si>
  <si>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</si>
  <si>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</si>
  <si>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</si>
  <si>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</si>
  <si>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</si>
  <si>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</si>
  <si>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</si>
  <si>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</si>
  <si>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</si>
  <si>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</si>
  <si>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</si>
  <si>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</si>
  <si>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</si>
  <si>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</si>
  <si>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</si>
  <si>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</si>
  <si>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</si>
  <si>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</si>
  <si>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</si>
  <si>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</si>
  <si>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</si>
  <si>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</si>
  <si>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</si>
  <si>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</si>
  <si>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</si>
  <si>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</si>
  <si>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</si>
  <si>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</si>
  <si>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</si>
  <si>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</si>
  <si>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</si>
  <si>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</si>
  <si>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</si>
  <si>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</si>
  <si>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</si>
  <si>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</si>
  <si>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</si>
  <si>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</si>
  <si>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</si>
  <si>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</si>
  <si>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</si>
  <si>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</si>
  <si>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</si>
  <si>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</si>
  <si>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</si>
  <si>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123</t>
  </si>
  <si>
    <t>通海县交通运输局</t>
  </si>
  <si>
    <t>123001</t>
  </si>
  <si>
    <t>123005</t>
  </si>
  <si>
    <t>通海县地方公路管理段</t>
  </si>
  <si>
    <t>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</si>
  <si>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</si>
  <si>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</si>
  <si>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</si>
  <si>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</si>
  <si>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</si>
  <si>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</si>
  <si>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</si>
  <si>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</si>
  <si>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</si>
  <si>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</si>
  <si>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</si>
  <si>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</si>
  <si>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</si>
  <si>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</si>
  <si>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</si>
  <si>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</si>
  <si>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</si>
  <si>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</si>
  <si>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</si>
  <si>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</si>
  <si>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</si>
  <si>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</si>
  <si>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</si>
  <si>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</si>
  <si>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</si>
  <si>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</si>
  <si>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</si>
  <si>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</si>
  <si>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</si>
  <si>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</si>
  <si>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</si>
  <si>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</si>
  <si>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</si>
  <si>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</si>
  <si>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</si>
  <si>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</si>
  <si>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</si>
  <si>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</si>
  <si>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</si>
  <si>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</si>
  <si>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</si>
  <si>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</si>
  <si>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</si>
  <si>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</si>
  <si>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214</t>
  </si>
  <si>
    <t>交通运输支出</t>
  </si>
  <si>
    <t>21401</t>
  </si>
  <si>
    <t>公路水路运输</t>
  </si>
  <si>
    <t>2140101</t>
  </si>
  <si>
    <t>行政运行</t>
  </si>
  <si>
    <t>2140104</t>
  </si>
  <si>
    <t>公路建设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</si>
  <si>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</si>
  <si>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</si>
  <si>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</si>
  <si>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</si>
  <si>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</si>
  <si>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</si>
  <si>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</si>
  <si>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</si>
  <si>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</si>
  <si>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02-1表</t>
  </si>
  <si>
    <t>2025年财政拨款收支预算总表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</si>
  <si>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</si>
  <si>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</si>
  <si>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</si>
  <si>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</si>
  <si>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</si>
  <si>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</si>
  <si>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</si>
  <si>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</si>
  <si>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</si>
  <si>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</si>
  <si>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</si>
  <si>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02-2表</t>
  </si>
  <si>
    <t>2025年一般公共预算支出预算表（按功能科目分类）</t>
  </si>
  <si>
    <t>部门预算支出功能分类科目</t>
  </si>
  <si>
    <t>人员经费</t>
  </si>
  <si>
    <t>公用经费</t>
  </si>
  <si>
    <t>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</si>
  <si>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</si>
  <si>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</si>
  <si>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</si>
  <si>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</si>
  <si>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</si>
  <si>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</si>
  <si>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</si>
  <si>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</si>
  <si>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</si>
  <si>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</si>
  <si>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</si>
  <si>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</si>
  <si>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</si>
  <si>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</si>
  <si>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</si>
  <si>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</si>
  <si>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</si>
  <si>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</si>
  <si>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</si>
  <si>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</si>
  <si>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</si>
  <si>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</si>
  <si>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</si>
  <si>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</si>
  <si>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</si>
  <si>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</si>
  <si>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530423210000000002131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</si>
  <si>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</si>
  <si>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</si>
  <si>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</si>
  <si>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</si>
  <si>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</si>
  <si>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</si>
  <si>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</si>
  <si>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530423210000000002132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</si>
  <si>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</si>
  <si>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</si>
  <si>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</si>
  <si>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</si>
  <si>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</si>
  <si>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</si>
  <si>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</si>
  <si>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</si>
  <si>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</si>
  <si>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530423210000000002133</t>
  </si>
  <si>
    <t>30113</t>
  </si>
  <si>
    <t>530423210000000002134</t>
  </si>
  <si>
    <t>对个人和家庭的补助</t>
  </si>
  <si>
    <t>30305</t>
  </si>
  <si>
    <t>生活补助</t>
  </si>
  <si>
    <t>530423210000000002136</t>
  </si>
  <si>
    <t>公车购置及运维费</t>
  </si>
  <si>
    <t>30231</t>
  </si>
  <si>
    <t>公务用车运行维护费</t>
  </si>
  <si>
    <t>530423210000000002137</t>
  </si>
  <si>
    <t>行政人员公务交通补贴</t>
  </si>
  <si>
    <t>30239</t>
  </si>
  <si>
    <t>其他交通费用</t>
  </si>
  <si>
    <t>530423210000000002138</t>
  </si>
  <si>
    <t>工会经费</t>
  </si>
  <si>
    <t>30228</t>
  </si>
  <si>
    <t>530423210000000002139</t>
  </si>
  <si>
    <t>一般公共经费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</si>
  <si>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</si>
  <si>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</si>
  <si>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</si>
  <si>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</si>
  <si>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</si>
  <si>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</si>
  <si>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</si>
  <si>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</si>
  <si>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</si>
  <si>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</si>
  <si>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530423221100000493052</t>
  </si>
  <si>
    <t>30217</t>
  </si>
  <si>
    <t>530423231100001493584</t>
  </si>
  <si>
    <t>福利费经费</t>
  </si>
  <si>
    <t>30229</t>
  </si>
  <si>
    <t>福利费</t>
  </si>
  <si>
    <t>530423231100001493592</t>
  </si>
  <si>
    <t>人员经费预留</t>
  </si>
  <si>
    <t>30199</t>
  </si>
  <si>
    <t>其他工资福利支出</t>
  </si>
  <si>
    <t>530423231100001493593</t>
  </si>
  <si>
    <t>综合效能考核奖</t>
  </si>
  <si>
    <t>530423231100001493594</t>
  </si>
  <si>
    <t>编外人员工资</t>
  </si>
  <si>
    <t>530423241100002086556</t>
  </si>
  <si>
    <t>编外人员工资（公用经费）</t>
  </si>
  <si>
    <t>530423241100002284369</t>
  </si>
  <si>
    <t>编外人员工资经费</t>
  </si>
  <si>
    <t>530423251100003821419</t>
  </si>
  <si>
    <t>办公经费</t>
  </si>
  <si>
    <t>530423210000000002197</t>
  </si>
  <si>
    <t>事业人员支出工资</t>
  </si>
  <si>
    <t>30107</t>
  </si>
  <si>
    <t>绩效工资</t>
  </si>
  <si>
    <t>530423210000000002198</t>
  </si>
  <si>
    <t>530423210000000002199</t>
  </si>
  <si>
    <t>530423210000000002200</t>
  </si>
  <si>
    <t>530423210000000002203</t>
  </si>
  <si>
    <t>530423210000000002204</t>
  </si>
  <si>
    <t>530423221100000492176</t>
  </si>
  <si>
    <t>530423231100001493146</t>
  </si>
  <si>
    <t>事业人员奖励性绩效工资增量</t>
  </si>
  <si>
    <t>530423231100001493147</t>
  </si>
  <si>
    <t>530423231100001493167</t>
  </si>
  <si>
    <t>530423241100002084718</t>
  </si>
  <si>
    <t>530423241100002084719</t>
  </si>
  <si>
    <t>530423241100002084734</t>
  </si>
  <si>
    <t>530423241100002084736</t>
  </si>
  <si>
    <t>530423241100002282799</t>
  </si>
  <si>
    <t>编外人员工资及社保费经费</t>
  </si>
  <si>
    <t>05-1表</t>
  </si>
  <si>
    <t>2025年部门项目支出预算表</t>
  </si>
  <si>
    <t>项目分类</t>
  </si>
  <si>
    <t>本年拨款</t>
  </si>
  <si>
    <t>其中：本次下达</t>
  </si>
  <si>
    <t>非财政拨款结转结余专项资金</t>
  </si>
  <si>
    <t>311 专项业务类</t>
  </si>
  <si>
    <t>530423221100000883895</t>
  </si>
  <si>
    <t>30227</t>
  </si>
  <si>
    <t>委托业务费</t>
  </si>
  <si>
    <t>弥玉高速公路通海县境内服务区风貌提升项目补助资金</t>
  </si>
  <si>
    <t>530423251100003864520</t>
  </si>
  <si>
    <t>遗属补助经费</t>
  </si>
  <si>
    <t>312 民生类</t>
  </si>
  <si>
    <t>530423251100003719324</t>
  </si>
  <si>
    <t>313 事业发展类</t>
  </si>
  <si>
    <t>530423221100000883977</t>
  </si>
  <si>
    <t>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</si>
  <si>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</si>
  <si>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</si>
  <si>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</si>
  <si>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</si>
  <si>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</si>
  <si>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</si>
  <si>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</si>
  <si>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</si>
  <si>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</si>
  <si>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</si>
  <si>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</si>
  <si>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解决遗属人员生活困难问题，维护社会稳定。</t>
  </si>
  <si>
    <t>产出指标</t>
  </si>
  <si>
    <t>数量指标</t>
  </si>
  <si>
    <t>获补对象数</t>
  </si>
  <si>
    <t>=</t>
  </si>
  <si>
    <t>1.00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</si>
  <si>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</si>
  <si>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</si>
  <si>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</si>
  <si>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</si>
  <si>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</si>
  <si>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</si>
  <si>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</si>
  <si>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</si>
  <si>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</si>
  <si>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</si>
  <si>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</si>
  <si>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</si>
  <si>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</si>
  <si>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生活状况改善</t>
  </si>
  <si>
    <t>&gt;=</t>
  </si>
  <si>
    <t>90</t>
  </si>
  <si>
    <t>反映补助促进受助对象生活状况改善的情况。</t>
  </si>
  <si>
    <t>满意度指标</t>
  </si>
  <si>
    <t>服务对象满意度</t>
  </si>
  <si>
    <t>受益对象满意度</t>
  </si>
  <si>
    <t>反映获补助受益对象的满意程度。</t>
  </si>
  <si>
    <t>国高网G8012弥勒至玉溪高速公路PPP项目玉溪市境内涉及里程74.6km，总投资161.50亿元，其中沿线服务设施包括：收费站3个，服务区1处，停车区1处，养护工区1处。</t>
  </si>
  <si>
    <t>主体工程完成率</t>
  </si>
  <si>
    <t>反映工程完成情况。
主体工程完成率=（按计划完成主体工程的工程量/计划完成主体工程量）*100%。</t>
  </si>
  <si>
    <t>竣工验收合格率</t>
  </si>
  <si>
    <t>反映项目验收情况。
竣工验收合格率=（验收合格单元工程数量/完工单元工程总数）×100%。</t>
  </si>
  <si>
    <t>开工及时率</t>
  </si>
  <si>
    <t>反映工程按计划完工情况。
计划完工率=实际完成工程项目个数/按计划应完成项目个数。</t>
  </si>
  <si>
    <t>受益人群覆盖率</t>
  </si>
  <si>
    <t>95</t>
  </si>
  <si>
    <t>反映项目设计受益人群或地区的实现情况。
受益人群覆盖率=（实际实现受益人群数/计划实现受益人群数）*100%</t>
  </si>
  <si>
    <t>受益人群满意度</t>
  </si>
  <si>
    <t>调查人群中对设施建设或设施运行的满意度。
受益人群覆盖率=（调查人群中对设施建设或设施运行的人数/问卷调查人数）*100%</t>
  </si>
  <si>
    <t>截止2021年12月底，通海县交通运输局非财政拨款结转金额918225.82元，保障交通领域相关工作的开展，玉蒙铁路征地拆迁资金用于铁路沿线道路遗留问题的解决，路域环境卫生的整治，道路建设，疫情防控等工作，实现做好当前形势下的各项工作的目标。</t>
  </si>
  <si>
    <t>结转结余资金</t>
  </si>
  <si>
    <t>笔</t>
  </si>
  <si>
    <t>反映各项结转结余资金情况。</t>
  </si>
  <si>
    <t>专项资金的使用情况</t>
  </si>
  <si>
    <t>反应各块专项资金的使用情况</t>
  </si>
  <si>
    <t>经济效益</t>
  </si>
  <si>
    <t>保障道路通畅、疫情防控工作顺利开展</t>
  </si>
  <si>
    <t>反映保障道路通畅、疫情防控等工作的开展情况</t>
  </si>
  <si>
    <t>满足广大人民群众的出行要求，保障生命安全</t>
  </si>
  <si>
    <t>反映补助政策的宣传效果情况。
政策知晓率=调查中补助政策知晓人数/调查总人数*100%反映满足广大人民群众的出行要求，保障生命安全</t>
  </si>
  <si>
    <t>完成县内国道18.373公里，省道两条共39.505公里、县道16条105.127公里、乡道193条699.091公里、村道48条82.857公里的养护工作，主要用于农村公路养护大中修、小修保养、日常养护和费收费公路的大桥、特大桥的养护工作，保证通海县县内公路的正常运行，减少安全事故的发生，保证人民群众的安全稳定出行。</t>
  </si>
  <si>
    <t>公路列养率</t>
  </si>
  <si>
    <t>反映农村公路的管养情况。列养率=（实际列养里程/总里程）*100%。</t>
  </si>
  <si>
    <t>计划完工率</t>
  </si>
  <si>
    <t>反映项目的群众满意情况。满意度=（调查满意人数/总人数）*100%</t>
  </si>
  <si>
    <t>06表</t>
  </si>
  <si>
    <t>2025年政府性基金预算支出预算表</t>
  </si>
  <si>
    <t>单位名称</t>
  </si>
  <si>
    <t>本年政府性基金预算支出</t>
  </si>
  <si>
    <t>07表</t>
  </si>
  <si>
    <t>2025年政府采购预算表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</si>
  <si>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</si>
  <si>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</si>
  <si>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</si>
  <si>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</si>
  <si>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</si>
  <si>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</si>
  <si>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</si>
  <si>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</si>
  <si>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</si>
  <si>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印刷证件</t>
  </si>
  <si>
    <t>个</t>
  </si>
  <si>
    <t>打印复印纸</t>
  </si>
  <si>
    <t>件</t>
  </si>
  <si>
    <t>公车加油</t>
  </si>
  <si>
    <t>年</t>
  </si>
  <si>
    <t>公车保险费</t>
  </si>
  <si>
    <t>公车维修</t>
  </si>
  <si>
    <t>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</si>
  <si>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</si>
  <si>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</si>
  <si>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</si>
  <si>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</si>
  <si>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</si>
  <si>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购买服务内容简述</t>
  </si>
  <si>
    <t>政府购买服务内容</t>
  </si>
  <si>
    <t>09-1表</t>
  </si>
  <si>
    <t>2025年对下转移支付预算表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</si>
  <si>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</si>
  <si>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</si>
  <si>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</si>
  <si>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</si>
  <si>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</si>
  <si>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</si>
  <si>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</si>
  <si>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</si>
  <si>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</si>
  <si>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</si>
  <si>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</si>
  <si>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</si>
  <si>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09-2表</t>
  </si>
  <si>
    <t>2025年对下转移支付绩效目标表</t>
  </si>
  <si>
    <t>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</si>
  <si>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</si>
  <si>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</si>
  <si>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</si>
  <si>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</si>
  <si>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</si>
  <si>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</si>
  <si>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</si>
  <si>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11表</t>
  </si>
  <si>
    <t>2025年上级补助项目支出预算表</t>
  </si>
  <si>
    <t>经济科目部门</t>
  </si>
  <si>
    <t>经济科目名称</t>
  </si>
  <si>
    <t>上级补助</t>
  </si>
  <si>
    <t>12表</t>
  </si>
  <si>
    <t>2025年部门项目中期规划预算表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</si>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</sst>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4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tabSelected="1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"单位名称："&amp;"通海县交通运输局"</f>
        <v>单位名称：通海县交通运输局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469.082251</v>
      </c>
      <c r="C7" s="14" t="str">
        <f>"一"&amp;"、"&amp;"社会保障和就业支出"</f>
        <v>一、社会保障和就业支出</v>
      </c>
      <c r="D7" s="16">
        <v>53.016768</v>
      </c>
    </row>
    <row r="8" ht="22.5" customHeight="1" spans="1:4">
      <c r="A8" s="14" t="s">
        <v>9</v>
      </c>
      <c r="B8" s="16">
        <v>300</v>
      </c>
      <c r="C8" s="14" t="str">
        <f>"二"&amp;"、"&amp;"卫生健康支出"</f>
        <v>二、卫生健康支出</v>
      </c>
      <c r="D8" s="16">
        <v>34.029435</v>
      </c>
    </row>
    <row r="9" ht="22.5" customHeight="1" spans="1:4">
      <c r="A9" s="14" t="s">
        <v>10</v>
      </c>
      <c r="B9" s="16"/>
      <c r="C9" s="14" t="str">
        <f>"三"&amp;"、"&amp;"城乡社区支出"</f>
        <v>三、城乡社区支出</v>
      </c>
      <c r="D9" s="16">
        <v>300</v>
      </c>
    </row>
    <row r="10" ht="22.5" customHeight="1" spans="1:4">
      <c r="A10" s="14" t="s">
        <v>11</v>
      </c>
      <c r="B10" s="16"/>
      <c r="C10" s="14" t="str">
        <f>"四"&amp;"、"&amp;"交通运输支出"</f>
        <v>四、交通运输支出</v>
      </c>
      <c r="D10" s="16">
        <v>1139.330254</v>
      </c>
    </row>
    <row r="11" ht="22.5" customHeight="1" spans="1:4">
      <c r="A11" s="14" t="s">
        <v>12</v>
      </c>
      <c r="B11" s="16">
        <v>787.347006</v>
      </c>
      <c r="C11" s="14" t="str">
        <f>"五"&amp;"、"&amp;"住房保障支出"</f>
        <v>五、住房保障支出</v>
      </c>
      <c r="D11" s="16">
        <v>30.0528</v>
      </c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>
        <v>787.347006</v>
      </c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1556.429257</v>
      </c>
      <c r="C18" s="67" t="s">
        <v>19</v>
      </c>
      <c r="D18" s="66">
        <v>1556.429257</v>
      </c>
    </row>
    <row r="19" ht="22.5" customHeight="1" spans="1:4">
      <c r="A19" s="64" t="s">
        <v>20</v>
      </c>
      <c r="B19" s="16"/>
      <c r="C19" s="14" t="s">
        <v>21</v>
      </c>
      <c r="D19" s="47"/>
    </row>
    <row r="20" ht="22.5" customHeight="1" spans="1:4">
      <c r="A20" s="65" t="s">
        <v>22</v>
      </c>
      <c r="B20" s="66">
        <v>1556.429257</v>
      </c>
      <c r="C20" s="67" t="s">
        <v>23</v>
      </c>
      <c r="D20" s="66">
        <v>1556.429257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tabSelected="1" workbookViewId="0">
      <selection activeCell="A1" sqref="A1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334</v>
      </c>
    </row>
    <row r="2" ht="37.5" customHeight="1" spans="1:6">
      <c r="A2" s="3" t="s">
        <v>335</v>
      </c>
      <c r="B2" s="3"/>
      <c r="C2" s="3"/>
      <c r="D2" s="3"/>
      <c r="E2" s="3"/>
      <c r="F2" s="3"/>
    </row>
    <row r="3" ht="18.75" customHeight="1" spans="1:6">
      <c r="A3" s="40" t="str">
        <f>"单位名称："&amp;"通海县交通运输局"</f>
        <v>单位名称：通海县交通运输局</v>
      </c>
      <c r="B3" s="40"/>
      <c r="C3" s="40"/>
      <c r="D3" s="41"/>
      <c r="E3" s="41"/>
      <c r="F3" s="42" t="s">
        <v>26</v>
      </c>
    </row>
    <row r="4" ht="18.75" customHeight="1" spans="1:6">
      <c r="A4" s="12" t="s">
        <v>336</v>
      </c>
      <c r="B4" s="12" t="s">
        <v>58</v>
      </c>
      <c r="C4" s="12" t="s">
        <v>59</v>
      </c>
      <c r="D4" s="43" t="s">
        <v>337</v>
      </c>
      <c r="E4" s="43"/>
      <c r="F4" s="43"/>
    </row>
    <row r="5" ht="18.75" customHeight="1" spans="1:6">
      <c r="A5" s="12" t="s">
        <v>58</v>
      </c>
      <c r="B5" s="12" t="s">
        <v>58</v>
      </c>
      <c r="C5" s="12" t="s">
        <v>59</v>
      </c>
      <c r="D5" s="43" t="s">
        <v>31</v>
      </c>
      <c r="E5" s="43" t="s">
        <v>61</v>
      </c>
      <c r="F5" s="43" t="s">
        <v>62</v>
      </c>
    </row>
    <row r="6" ht="18.75" customHeight="1" spans="1:6">
      <c r="A6" s="13" t="s">
        <v>42</v>
      </c>
      <c r="B6" s="13"/>
      <c r="C6" s="13" t="s">
        <v>43</v>
      </c>
      <c r="D6" s="13" t="s">
        <v>45</v>
      </c>
      <c r="E6" s="13" t="s">
        <v>46</v>
      </c>
      <c r="F6" s="13" t="s">
        <v>47</v>
      </c>
    </row>
    <row r="7" ht="20.25" customHeight="1" spans="1:6">
      <c r="A7" s="15" t="s">
        <v>52</v>
      </c>
      <c r="B7" s="15"/>
      <c r="C7" s="15"/>
      <c r="D7" s="16">
        <v>300</v>
      </c>
      <c r="E7" s="16"/>
      <c r="F7" s="16">
        <v>300</v>
      </c>
    </row>
    <row r="8" ht="20.25" customHeight="1" spans="1:6">
      <c r="A8" s="44" t="s">
        <v>52</v>
      </c>
      <c r="B8" s="15" t="s">
        <v>95</v>
      </c>
      <c r="C8" s="15" t="s">
        <v>96</v>
      </c>
      <c r="D8" s="16">
        <v>300</v>
      </c>
      <c r="E8" s="16"/>
      <c r="F8" s="16">
        <v>300</v>
      </c>
    </row>
    <row r="9" ht="20.25" customHeight="1" spans="1:6">
      <c r="A9" s="44" t="s">
        <v>52</v>
      </c>
      <c r="B9" s="44" t="s">
        <v>97</v>
      </c>
      <c r="C9" s="44" t="s">
        <v>98</v>
      </c>
      <c r="D9" s="16">
        <v>300</v>
      </c>
      <c r="E9" s="16"/>
      <c r="F9" s="16">
        <v>300</v>
      </c>
    </row>
    <row r="10" ht="20.25" customHeight="1" spans="1:6">
      <c r="A10" s="44" t="s">
        <v>52</v>
      </c>
      <c r="B10" s="45" t="s">
        <v>99</v>
      </c>
      <c r="C10" s="45" t="s">
        <v>100</v>
      </c>
      <c r="D10" s="16">
        <v>300</v>
      </c>
      <c r="E10" s="16"/>
      <c r="F10" s="16">
        <v>300</v>
      </c>
    </row>
    <row r="11" ht="20.25" customHeight="1" spans="1:6">
      <c r="A11" s="46" t="s">
        <v>117</v>
      </c>
      <c r="B11" s="46"/>
      <c r="C11" s="46"/>
      <c r="D11" s="47">
        <v>300</v>
      </c>
      <c r="E11" s="47"/>
      <c r="F11" s="47">
        <v>300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9"/>
  <sheetViews>
    <sheetView showZeros="0" tabSelected="1" topLeftCell="I1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338</v>
      </c>
    </row>
    <row r="2" ht="45" customHeight="1" spans="1:17">
      <c r="A2" s="28" t="s">
        <v>339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7"/>
      <c r="O2" s="37"/>
      <c r="P2" s="37"/>
      <c r="Q2" s="37"/>
    </row>
    <row r="3" ht="20.25" customHeight="1" spans="1:17">
      <c r="A3" s="18" t="str">
        <f>"单位名称："&amp;"通海县交通运输局"</f>
        <v>单位名称：通海县交通运输局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26</v>
      </c>
    </row>
    <row r="4" ht="20.25" customHeight="1" spans="1:17">
      <c r="A4" s="21" t="s">
        <v>340</v>
      </c>
      <c r="B4" s="21" t="s">
        <v>341</v>
      </c>
      <c r="C4" s="21" t="s">
        <v>342</v>
      </c>
      <c r="D4" s="21" t="s">
        <v>343</v>
      </c>
      <c r="E4" s="21" t="s">
        <v>344</v>
      </c>
      <c r="F4" s="21" t="s">
        <v>345</v>
      </c>
      <c r="G4" s="21" t="s">
        <v>153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346</v>
      </c>
      <c r="B5" s="21" t="s">
        <v>341</v>
      </c>
      <c r="C5" s="21" t="s">
        <v>342</v>
      </c>
      <c r="D5" s="21" t="s">
        <v>343</v>
      </c>
      <c r="E5" s="21" t="s">
        <v>344</v>
      </c>
      <c r="F5" s="21" t="s">
        <v>345</v>
      </c>
      <c r="G5" s="21" t="s">
        <v>29</v>
      </c>
      <c r="H5" s="21" t="s">
        <v>32</v>
      </c>
      <c r="I5" s="21" t="s">
        <v>347</v>
      </c>
      <c r="J5" s="21" t="s">
        <v>348</v>
      </c>
      <c r="K5" s="21" t="s">
        <v>35</v>
      </c>
      <c r="L5" s="21" t="s">
        <v>36</v>
      </c>
      <c r="M5" s="21" t="s">
        <v>36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31</v>
      </c>
      <c r="I6" s="21"/>
      <c r="J6" s="21"/>
      <c r="K6" s="21"/>
      <c r="L6" s="21" t="s">
        <v>31</v>
      </c>
      <c r="M6" s="21" t="s">
        <v>37</v>
      </c>
      <c r="N6" s="21" t="s">
        <v>38</v>
      </c>
      <c r="O6" s="38" t="s">
        <v>39</v>
      </c>
      <c r="P6" s="38" t="s">
        <v>40</v>
      </c>
      <c r="Q6" s="38" t="s">
        <v>41</v>
      </c>
    </row>
    <row r="7" ht="20.25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0.25" customHeight="1" spans="1:17">
      <c r="A8" s="35" t="s">
        <v>199</v>
      </c>
      <c r="B8" s="22"/>
      <c r="C8" s="22"/>
      <c r="D8" s="31"/>
      <c r="E8" s="31"/>
      <c r="F8" s="31">
        <v>0.7</v>
      </c>
      <c r="G8" s="31">
        <v>0.7</v>
      </c>
      <c r="H8" s="31">
        <v>0.7</v>
      </c>
      <c r="I8" s="31"/>
      <c r="J8" s="32"/>
      <c r="K8" s="32"/>
      <c r="L8" s="31"/>
      <c r="M8" s="31"/>
      <c r="N8" s="31"/>
      <c r="O8" s="31"/>
      <c r="P8" s="31"/>
      <c r="Q8" s="31"/>
    </row>
    <row r="9" ht="20.25" customHeight="1" spans="1:17">
      <c r="A9" s="22"/>
      <c r="B9" s="22" t="s">
        <v>349</v>
      </c>
      <c r="C9" s="22" t="str">
        <f>"C23090101"&amp;"  "&amp;"单证印刷服务"</f>
        <v>C23090101  单证印刷服务</v>
      </c>
      <c r="D9" s="36" t="s">
        <v>350</v>
      </c>
      <c r="E9" s="23">
        <v>3000</v>
      </c>
      <c r="F9" s="31">
        <v>0.54</v>
      </c>
      <c r="G9" s="31">
        <v>0.54</v>
      </c>
      <c r="H9" s="32">
        <v>0.54</v>
      </c>
      <c r="I9" s="32"/>
      <c r="J9" s="32"/>
      <c r="K9" s="32"/>
      <c r="L9" s="31"/>
      <c r="M9" s="31"/>
      <c r="N9" s="31"/>
      <c r="O9" s="31"/>
      <c r="P9" s="31"/>
      <c r="Q9" s="31"/>
    </row>
    <row r="10" ht="20.25" customHeight="1" spans="1:17">
      <c r="A10" s="22"/>
      <c r="B10" s="22" t="s">
        <v>351</v>
      </c>
      <c r="C10" s="22" t="str">
        <f>"A05040101"&amp;"  "&amp;"复印纸"</f>
        <v>A05040101  复印纸</v>
      </c>
      <c r="D10" s="36" t="s">
        <v>352</v>
      </c>
      <c r="E10" s="23">
        <v>10</v>
      </c>
      <c r="F10" s="31">
        <v>0.16</v>
      </c>
      <c r="G10" s="31">
        <v>0.16</v>
      </c>
      <c r="H10" s="32">
        <v>0.16</v>
      </c>
      <c r="I10" s="32"/>
      <c r="J10" s="32"/>
      <c r="K10" s="32"/>
      <c r="L10" s="31"/>
      <c r="M10" s="31"/>
      <c r="N10" s="31"/>
      <c r="O10" s="31"/>
      <c r="P10" s="31"/>
      <c r="Q10" s="31"/>
    </row>
    <row r="11" ht="20.25" customHeight="1" spans="1:17">
      <c r="A11" s="35" t="s">
        <v>188</v>
      </c>
      <c r="B11" s="22"/>
      <c r="C11" s="22"/>
      <c r="D11" s="22"/>
      <c r="E11" s="22"/>
      <c r="F11" s="31">
        <v>2.5</v>
      </c>
      <c r="G11" s="31">
        <v>2.5</v>
      </c>
      <c r="H11" s="31">
        <v>2.5</v>
      </c>
      <c r="I11" s="31"/>
      <c r="J11" s="32"/>
      <c r="K11" s="32"/>
      <c r="L11" s="31"/>
      <c r="M11" s="31"/>
      <c r="N11" s="31"/>
      <c r="O11" s="31"/>
      <c r="P11" s="31"/>
      <c r="Q11" s="31"/>
    </row>
    <row r="12" ht="20.25" customHeight="1" spans="1:17">
      <c r="A12" s="22"/>
      <c r="B12" s="22" t="s">
        <v>353</v>
      </c>
      <c r="C12" s="22" t="str">
        <f>"C23120302"&amp;"  "&amp;"车辆加油、添加燃料服务"</f>
        <v>C23120302  车辆加油、添加燃料服务</v>
      </c>
      <c r="D12" s="36" t="s">
        <v>354</v>
      </c>
      <c r="E12" s="23">
        <v>1</v>
      </c>
      <c r="F12" s="31">
        <v>0.6</v>
      </c>
      <c r="G12" s="31">
        <v>0.6</v>
      </c>
      <c r="H12" s="32">
        <v>0.6</v>
      </c>
      <c r="I12" s="32"/>
      <c r="J12" s="32"/>
      <c r="K12" s="32"/>
      <c r="L12" s="31"/>
      <c r="M12" s="31"/>
      <c r="N12" s="31"/>
      <c r="O12" s="31"/>
      <c r="P12" s="31"/>
      <c r="Q12" s="31"/>
    </row>
    <row r="13" ht="20.25" customHeight="1" spans="1:17">
      <c r="A13" s="22"/>
      <c r="B13" s="22" t="s">
        <v>355</v>
      </c>
      <c r="C13" s="22" t="str">
        <f>"C1804010201"&amp;"  "&amp;"机动车保险服务"</f>
        <v>C1804010201  机动车保险服务</v>
      </c>
      <c r="D13" s="36" t="s">
        <v>354</v>
      </c>
      <c r="E13" s="23">
        <v>1</v>
      </c>
      <c r="F13" s="31">
        <v>0.31</v>
      </c>
      <c r="G13" s="31">
        <v>0.31</v>
      </c>
      <c r="H13" s="32">
        <v>0.31</v>
      </c>
      <c r="I13" s="32"/>
      <c r="J13" s="32"/>
      <c r="K13" s="32"/>
      <c r="L13" s="31"/>
      <c r="M13" s="31"/>
      <c r="N13" s="31"/>
      <c r="O13" s="31"/>
      <c r="P13" s="31"/>
      <c r="Q13" s="31"/>
    </row>
    <row r="14" ht="20.25" customHeight="1" spans="1:17">
      <c r="A14" s="22"/>
      <c r="B14" s="22" t="s">
        <v>356</v>
      </c>
      <c r="C14" s="22" t="str">
        <f>"C23120301"&amp;"  "&amp;"车辆维修和保养服务"</f>
        <v>C23120301  车辆维修和保养服务</v>
      </c>
      <c r="D14" s="36" t="s">
        <v>354</v>
      </c>
      <c r="E14" s="23">
        <v>1</v>
      </c>
      <c r="F14" s="31">
        <v>1.59</v>
      </c>
      <c r="G14" s="31">
        <v>1.59</v>
      </c>
      <c r="H14" s="32">
        <v>1.59</v>
      </c>
      <c r="I14" s="32"/>
      <c r="J14" s="32"/>
      <c r="K14" s="32"/>
      <c r="L14" s="31"/>
      <c r="M14" s="31"/>
      <c r="N14" s="31"/>
      <c r="O14" s="31"/>
      <c r="P14" s="31"/>
      <c r="Q14" s="31"/>
    </row>
    <row r="15" ht="20.25" customHeight="1" spans="1:17">
      <c r="A15" s="35" t="s">
        <v>188</v>
      </c>
      <c r="B15" s="22"/>
      <c r="C15" s="22"/>
      <c r="D15" s="22"/>
      <c r="E15" s="22"/>
      <c r="F15" s="31">
        <v>0.98</v>
      </c>
      <c r="G15" s="31">
        <v>0.98</v>
      </c>
      <c r="H15" s="31">
        <v>0.98</v>
      </c>
      <c r="I15" s="31"/>
      <c r="J15" s="32"/>
      <c r="K15" s="32"/>
      <c r="L15" s="31"/>
      <c r="M15" s="31"/>
      <c r="N15" s="31"/>
      <c r="O15" s="31"/>
      <c r="P15" s="31"/>
      <c r="Q15" s="31"/>
    </row>
    <row r="16" ht="20.25" customHeight="1" spans="1:17">
      <c r="A16" s="22"/>
      <c r="B16" s="22" t="s">
        <v>356</v>
      </c>
      <c r="C16" s="22" t="str">
        <f>"C23120301"&amp;"  "&amp;"车辆维修和保养服务"</f>
        <v>C23120301  车辆维修和保养服务</v>
      </c>
      <c r="D16" s="36" t="s">
        <v>354</v>
      </c>
      <c r="E16" s="23">
        <v>1</v>
      </c>
      <c r="F16" s="31">
        <v>0.48</v>
      </c>
      <c r="G16" s="31">
        <v>0.48</v>
      </c>
      <c r="H16" s="32">
        <v>0.48</v>
      </c>
      <c r="I16" s="32"/>
      <c r="J16" s="32"/>
      <c r="K16" s="32"/>
      <c r="L16" s="31"/>
      <c r="M16" s="31"/>
      <c r="N16" s="31"/>
      <c r="O16" s="31"/>
      <c r="P16" s="31"/>
      <c r="Q16" s="31"/>
    </row>
    <row r="17" ht="20.25" customHeight="1" spans="1:17">
      <c r="A17" s="22"/>
      <c r="B17" s="22" t="s">
        <v>355</v>
      </c>
      <c r="C17" s="22" t="str">
        <f>"C1804010201"&amp;"  "&amp;"机动车保险服务"</f>
        <v>C1804010201  机动车保险服务</v>
      </c>
      <c r="D17" s="36" t="s">
        <v>354</v>
      </c>
      <c r="E17" s="23">
        <v>1</v>
      </c>
      <c r="F17" s="31">
        <v>0.2</v>
      </c>
      <c r="G17" s="31">
        <v>0.2</v>
      </c>
      <c r="H17" s="32">
        <v>0.2</v>
      </c>
      <c r="I17" s="32"/>
      <c r="J17" s="32"/>
      <c r="K17" s="32"/>
      <c r="L17" s="31"/>
      <c r="M17" s="31"/>
      <c r="N17" s="31"/>
      <c r="O17" s="31"/>
      <c r="P17" s="31"/>
      <c r="Q17" s="31"/>
    </row>
    <row r="18" ht="20.25" customHeight="1" spans="1:17">
      <c r="A18" s="22"/>
      <c r="B18" s="22" t="s">
        <v>353</v>
      </c>
      <c r="C18" s="22" t="str">
        <f>"C23120302"&amp;"  "&amp;"车辆加油、添加燃料服务"</f>
        <v>C23120302  车辆加油、添加燃料服务</v>
      </c>
      <c r="D18" s="36" t="s">
        <v>354</v>
      </c>
      <c r="E18" s="23">
        <v>1</v>
      </c>
      <c r="F18" s="31">
        <v>0.3</v>
      </c>
      <c r="G18" s="31">
        <v>0.3</v>
      </c>
      <c r="H18" s="32">
        <v>0.3</v>
      </c>
      <c r="I18" s="32"/>
      <c r="J18" s="32"/>
      <c r="K18" s="32"/>
      <c r="L18" s="31"/>
      <c r="M18" s="31"/>
      <c r="N18" s="31"/>
      <c r="O18" s="31"/>
      <c r="P18" s="31"/>
      <c r="Q18" s="31"/>
    </row>
    <row r="19" ht="20.25" customHeight="1" spans="1:17">
      <c r="A19" s="23" t="s">
        <v>29</v>
      </c>
      <c r="B19" s="23"/>
      <c r="C19" s="23"/>
      <c r="D19" s="36"/>
      <c r="E19" s="36"/>
      <c r="F19" s="31">
        <v>4.18</v>
      </c>
      <c r="G19" s="31">
        <v>4.18</v>
      </c>
      <c r="H19" s="31">
        <v>4.18</v>
      </c>
      <c r="I19" s="31"/>
      <c r="J19" s="31"/>
      <c r="K19" s="31"/>
      <c r="L19" s="31"/>
      <c r="M19" s="31"/>
      <c r="N19" s="31"/>
      <c r="O19" s="31"/>
      <c r="P19" s="31"/>
      <c r="Q19" s="31"/>
    </row>
  </sheetData>
  <mergeCells count="17">
    <mergeCell ref="A1:M1"/>
    <mergeCell ref="A2:Q2"/>
    <mergeCell ref="A3:M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tabSelected="1" workbookViewId="0">
      <selection activeCell="A1" sqref="A1:L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6" width="28.4166666666667" customWidth="1"/>
    <col min="7" max="7" width="16.2833333333333" customWidth="1"/>
    <col min="8" max="12" width="16.4166666666667" customWidth="1"/>
    <col min="13" max="17" width="16.2833333333333" customWidth="1"/>
  </cols>
  <sheetData>
    <row r="1" customHeight="1" spans="1:17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 t="s">
        <v>357</v>
      </c>
    </row>
    <row r="2" ht="45" customHeight="1" spans="1:17">
      <c r="A2" s="28" t="s">
        <v>358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0.25" customHeight="1" spans="1:17">
      <c r="A3" s="18" t="str">
        <f>"单位名称："&amp;"通海县交通运输局"</f>
        <v>单位名称：通海县交通运输局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  <c r="M3" s="19"/>
      <c r="N3" s="19"/>
      <c r="O3" s="19"/>
      <c r="P3" s="19"/>
      <c r="Q3" s="19" t="s">
        <v>26</v>
      </c>
    </row>
    <row r="4" ht="27.15" customHeight="1" spans="1:17">
      <c r="A4" s="29" t="s">
        <v>340</v>
      </c>
      <c r="B4" s="29" t="s">
        <v>359</v>
      </c>
      <c r="C4" s="29" t="s">
        <v>360</v>
      </c>
      <c r="D4" s="29" t="s">
        <v>361</v>
      </c>
      <c r="E4" s="29" t="s">
        <v>362</v>
      </c>
      <c r="F4" s="29" t="s">
        <v>363</v>
      </c>
      <c r="G4" s="29" t="s">
        <v>153</v>
      </c>
      <c r="H4" s="29"/>
      <c r="I4" s="29"/>
      <c r="J4" s="29"/>
      <c r="K4" s="29"/>
      <c r="L4" s="29"/>
      <c r="M4" s="29"/>
      <c r="N4" s="29"/>
      <c r="O4" s="29"/>
      <c r="P4" s="29"/>
      <c r="Q4" s="29"/>
    </row>
    <row r="5" ht="23.4" customHeight="1" spans="1:17">
      <c r="A5" s="29" t="s">
        <v>346</v>
      </c>
      <c r="B5" s="29"/>
      <c r="C5" s="29" t="s">
        <v>360</v>
      </c>
      <c r="D5" s="29" t="s">
        <v>361</v>
      </c>
      <c r="E5" s="29" t="s">
        <v>362</v>
      </c>
      <c r="F5" s="29" t="s">
        <v>364</v>
      </c>
      <c r="G5" s="29" t="s">
        <v>29</v>
      </c>
      <c r="H5" s="29" t="s">
        <v>32</v>
      </c>
      <c r="I5" s="29" t="s">
        <v>347</v>
      </c>
      <c r="J5" s="29" t="s">
        <v>348</v>
      </c>
      <c r="K5" s="29" t="s">
        <v>35</v>
      </c>
      <c r="L5" s="29" t="s">
        <v>36</v>
      </c>
      <c r="M5" s="29"/>
      <c r="N5" s="29"/>
      <c r="O5" s="29"/>
      <c r="P5" s="29"/>
      <c r="Q5" s="29"/>
    </row>
    <row r="6" ht="28.65" customHeight="1" spans="1:17">
      <c r="A6" s="29"/>
      <c r="B6" s="29"/>
      <c r="C6" s="29"/>
      <c r="D6" s="29"/>
      <c r="E6" s="29"/>
      <c r="F6" s="29"/>
      <c r="G6" s="29"/>
      <c r="H6" s="29" t="s">
        <v>31</v>
      </c>
      <c r="I6" s="29"/>
      <c r="J6" s="29"/>
      <c r="K6" s="29"/>
      <c r="L6" s="29" t="s">
        <v>31</v>
      </c>
      <c r="M6" s="29" t="s">
        <v>37</v>
      </c>
      <c r="N6" s="29" t="s">
        <v>38</v>
      </c>
      <c r="O6" s="33" t="s">
        <v>39</v>
      </c>
      <c r="P6" s="33" t="s">
        <v>40</v>
      </c>
      <c r="Q6" s="33" t="s">
        <v>41</v>
      </c>
    </row>
    <row r="7" ht="20.25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0.25" customHeight="1" spans="1:17">
      <c r="A8" s="22"/>
      <c r="B8" s="22"/>
      <c r="C8" s="22"/>
      <c r="D8" s="23"/>
      <c r="E8" s="23"/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ht="20.25" customHeight="1" spans="1:17">
      <c r="A9" s="22"/>
      <c r="B9" s="22"/>
      <c r="C9" s="22"/>
      <c r="D9" s="22"/>
      <c r="E9" s="22"/>
      <c r="F9" s="2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ht="20.25" customHeight="1" spans="1:17">
      <c r="A10" s="23" t="s">
        <v>29</v>
      </c>
      <c r="B10" s="23"/>
      <c r="C10" s="23"/>
      <c r="D10" s="23"/>
      <c r="E10" s="23"/>
      <c r="F10" s="23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</sheetData>
  <mergeCells count="17">
    <mergeCell ref="A1:L1"/>
    <mergeCell ref="A2:Q2"/>
    <mergeCell ref="A3:K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8"/>
  <sheetViews>
    <sheetView showZeros="0" tabSelected="1" workbookViewId="0">
      <selection activeCell="A1" sqref="A1"/>
    </sheetView>
  </sheetViews>
  <sheetFormatPr defaultColWidth="8.85" defaultRowHeight="15" customHeight="1" outlineLevelRow="7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365</v>
      </c>
    </row>
    <row r="2" ht="45.15" customHeight="1" spans="1:14">
      <c r="A2" s="24" t="s">
        <v>366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"单位名称："&amp;"通海县交通运输局"</f>
        <v>单位名称：通海县交通运输局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26</v>
      </c>
    </row>
    <row r="4" ht="22.5" customHeight="1" spans="1:14">
      <c r="A4" s="27" t="s">
        <v>367</v>
      </c>
      <c r="B4" s="27" t="s">
        <v>153</v>
      </c>
      <c r="C4" s="27"/>
      <c r="D4" s="27"/>
      <c r="E4" s="27" t="s">
        <v>368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29</v>
      </c>
      <c r="C5" s="27" t="s">
        <v>32</v>
      </c>
      <c r="D5" s="27" t="s">
        <v>347</v>
      </c>
      <c r="E5" s="27" t="s">
        <v>369</v>
      </c>
      <c r="F5" s="27" t="s">
        <v>370</v>
      </c>
      <c r="G5" s="27" t="s">
        <v>371</v>
      </c>
      <c r="H5" s="27" t="s">
        <v>372</v>
      </c>
      <c r="I5" s="27" t="s">
        <v>373</v>
      </c>
      <c r="J5" s="27" t="s">
        <v>374</v>
      </c>
      <c r="K5" s="27" t="s">
        <v>375</v>
      </c>
      <c r="L5" s="27" t="s">
        <v>376</v>
      </c>
      <c r="M5" s="27" t="s">
        <v>377</v>
      </c>
      <c r="N5" s="27" t="s">
        <v>378</v>
      </c>
    </row>
    <row r="6" ht="18.75" customHeight="1" spans="1:1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8.85" defaultRowHeight="15" customHeight="1" outlineLevelRow="6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379</v>
      </c>
    </row>
    <row r="2" ht="52.05" customHeight="1" spans="1:10">
      <c r="A2" s="24" t="s">
        <v>380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"单位名称："&amp;"通海县交通运输局"</f>
        <v>单位名称：通海县交通运输局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269</v>
      </c>
      <c r="B4" s="21" t="s">
        <v>270</v>
      </c>
      <c r="C4" s="21" t="s">
        <v>271</v>
      </c>
      <c r="D4" s="21" t="s">
        <v>272</v>
      </c>
      <c r="E4" s="21" t="s">
        <v>273</v>
      </c>
      <c r="F4" s="21" t="s">
        <v>274</v>
      </c>
      <c r="G4" s="21" t="s">
        <v>275</v>
      </c>
      <c r="H4" s="21" t="s">
        <v>276</v>
      </c>
      <c r="I4" s="21" t="s">
        <v>277</v>
      </c>
      <c r="J4" s="21" t="s">
        <v>278</v>
      </c>
    </row>
    <row r="5" ht="18.75" customHeight="1" spans="1:10">
      <c r="A5" s="21" t="s">
        <v>42</v>
      </c>
      <c r="B5" s="21" t="s">
        <v>43</v>
      </c>
      <c r="C5" s="21" t="s">
        <v>44</v>
      </c>
      <c r="D5" s="21" t="s">
        <v>45</v>
      </c>
      <c r="E5" s="21" t="s">
        <v>46</v>
      </c>
      <c r="F5" s="21" t="s">
        <v>47</v>
      </c>
      <c r="G5" s="21" t="s">
        <v>48</v>
      </c>
      <c r="H5" s="21" t="s">
        <v>49</v>
      </c>
      <c r="I5" s="21" t="s">
        <v>50</v>
      </c>
      <c r="J5" s="21" t="s">
        <v>68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"/>
  <sheetViews>
    <sheetView showZeros="0" tabSelected="1" workbookViewId="0">
      <selection activeCell="A1" sqref="A1"/>
    </sheetView>
  </sheetViews>
  <sheetFormatPr defaultColWidth="8.85" defaultRowHeight="15" customHeight="1" outlineLevelRow="6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381</v>
      </c>
    </row>
    <row r="2" ht="41.4" customHeight="1" spans="1:8">
      <c r="A2" s="20" t="s">
        <v>382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"单位名称："&amp;"通海县交通运输局"</f>
        <v>单位名称：通海县交通运输局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336</v>
      </c>
      <c r="B4" s="21" t="s">
        <v>383</v>
      </c>
      <c r="C4" s="21" t="s">
        <v>384</v>
      </c>
      <c r="D4" s="21" t="s">
        <v>385</v>
      </c>
      <c r="E4" s="21" t="s">
        <v>343</v>
      </c>
      <c r="F4" s="21" t="s">
        <v>386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344</v>
      </c>
      <c r="G5" s="21" t="s">
        <v>387</v>
      </c>
      <c r="H5" s="21" t="s">
        <v>388</v>
      </c>
    </row>
    <row r="6" ht="18.75" customHeight="1" spans="1:8">
      <c r="A6" s="21" t="s">
        <v>42</v>
      </c>
      <c r="B6" s="21" t="s">
        <v>43</v>
      </c>
      <c r="C6" s="21" t="s">
        <v>44</v>
      </c>
      <c r="D6" s="21" t="s">
        <v>45</v>
      </c>
      <c r="E6" s="21" t="s">
        <v>46</v>
      </c>
      <c r="F6" s="21" t="s">
        <v>47</v>
      </c>
      <c r="G6" s="21" t="s">
        <v>48</v>
      </c>
      <c r="H6" s="21" t="s">
        <v>49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389</v>
      </c>
    </row>
    <row r="2" ht="45" customHeight="1" spans="1:11">
      <c r="A2" s="3" t="s">
        <v>390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"单位名称："&amp;"通海县交通运输局"</f>
        <v>单位名称：通海县交通运输局</v>
      </c>
      <c r="B3" s="4"/>
      <c r="C3" s="4"/>
      <c r="D3" s="4"/>
      <c r="E3" s="4"/>
      <c r="F3" s="4"/>
      <c r="G3" s="4"/>
      <c r="H3" s="5"/>
      <c r="I3" s="5"/>
      <c r="J3" s="5"/>
      <c r="K3" s="5" t="s">
        <v>26</v>
      </c>
    </row>
    <row r="4" ht="18.75" customHeight="1" spans="1:11">
      <c r="A4" s="12" t="s">
        <v>252</v>
      </c>
      <c r="B4" s="12" t="s">
        <v>148</v>
      </c>
      <c r="C4" s="12" t="s">
        <v>146</v>
      </c>
      <c r="D4" s="12" t="s">
        <v>149</v>
      </c>
      <c r="E4" s="12" t="s">
        <v>150</v>
      </c>
      <c r="F4" s="12" t="s">
        <v>391</v>
      </c>
      <c r="G4" s="12" t="s">
        <v>392</v>
      </c>
      <c r="H4" s="12" t="s">
        <v>29</v>
      </c>
      <c r="I4" s="12" t="s">
        <v>393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32</v>
      </c>
      <c r="J5" s="12" t="s">
        <v>33</v>
      </c>
      <c r="K5" s="12" t="s">
        <v>34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42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29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394</v>
      </c>
    </row>
    <row r="2" ht="45" customHeight="1" spans="1:7">
      <c r="A2" s="3" t="s">
        <v>395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"单位名称："&amp;"通海县交通运输局"</f>
        <v>单位名称：通海县交通运输局</v>
      </c>
      <c r="B3" s="4"/>
      <c r="C3" s="4"/>
      <c r="D3" s="4"/>
      <c r="E3" s="5"/>
      <c r="F3" s="5"/>
      <c r="G3" s="5" t="s">
        <v>26</v>
      </c>
    </row>
    <row r="4" ht="18.75" customHeight="1" spans="1:7">
      <c r="A4" s="6" t="s">
        <v>146</v>
      </c>
      <c r="B4" s="6" t="s">
        <v>252</v>
      </c>
      <c r="C4" s="6" t="s">
        <v>148</v>
      </c>
      <c r="D4" s="6" t="s">
        <v>396</v>
      </c>
      <c r="E4" s="6" t="s">
        <v>32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42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52</v>
      </c>
      <c r="B8" s="8" t="s">
        <v>256</v>
      </c>
      <c r="C8" s="9" t="s">
        <v>255</v>
      </c>
      <c r="D8" s="8" t="s">
        <v>397</v>
      </c>
      <c r="E8" s="10"/>
      <c r="F8" s="10"/>
      <c r="G8" s="10"/>
    </row>
    <row r="9" ht="20.25" customHeight="1" spans="1:7">
      <c r="A9" s="8" t="s">
        <v>52</v>
      </c>
      <c r="B9" s="8" t="s">
        <v>256</v>
      </c>
      <c r="C9" s="9" t="s">
        <v>260</v>
      </c>
      <c r="D9" s="8" t="s">
        <v>397</v>
      </c>
      <c r="E9" s="10"/>
      <c r="F9" s="10"/>
      <c r="G9" s="10"/>
    </row>
    <row r="10" ht="20.25" customHeight="1" spans="1:7">
      <c r="A10" s="8" t="s">
        <v>52</v>
      </c>
      <c r="B10" s="8" t="s">
        <v>263</v>
      </c>
      <c r="C10" s="9" t="s">
        <v>262</v>
      </c>
      <c r="D10" s="8" t="s">
        <v>397</v>
      </c>
      <c r="E10" s="10">
        <v>1.1472</v>
      </c>
      <c r="F10" s="10"/>
      <c r="G10" s="10"/>
    </row>
    <row r="11" ht="20.25" customHeight="1" spans="1:7">
      <c r="A11" s="8" t="s">
        <v>55</v>
      </c>
      <c r="B11" s="8" t="s">
        <v>265</v>
      </c>
      <c r="C11" s="9" t="s">
        <v>255</v>
      </c>
      <c r="D11" s="8" t="s">
        <v>397</v>
      </c>
      <c r="E11" s="10"/>
      <c r="F11" s="10"/>
      <c r="G11" s="10"/>
    </row>
    <row r="12" ht="20.25" customHeight="1" spans="1:7">
      <c r="A12" s="11" t="s">
        <v>29</v>
      </c>
      <c r="B12" s="11"/>
      <c r="C12" s="11"/>
      <c r="D12" s="11"/>
      <c r="E12" s="10">
        <v>1.1472</v>
      </c>
      <c r="F12" s="10"/>
      <c r="G12" s="10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tabSelected="1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20" width="17.1416666666667" customWidth="1"/>
  </cols>
  <sheetData>
    <row r="1" ht="18.75" customHeight="1" spans="1:20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24</v>
      </c>
    </row>
    <row r="2" ht="37.5" customHeight="1" spans="1:20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8.75" customHeight="1" spans="1:20">
      <c r="A3" s="4" t="str">
        <f>"单位名称："&amp;"通海县交通运输局"</f>
        <v>单位名称：通海县交通运输局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">
        <v>26</v>
      </c>
    </row>
    <row r="4" ht="18.75" customHeight="1" spans="1:20">
      <c r="A4" s="12" t="s">
        <v>27</v>
      </c>
      <c r="B4" s="68" t="s">
        <v>28</v>
      </c>
      <c r="C4" s="68" t="s">
        <v>29</v>
      </c>
      <c r="D4" s="68" t="s">
        <v>30</v>
      </c>
      <c r="E4" s="68"/>
      <c r="F4" s="68"/>
      <c r="G4" s="68"/>
      <c r="H4" s="68"/>
      <c r="I4" s="68"/>
      <c r="J4" s="71"/>
      <c r="K4" s="71"/>
      <c r="L4" s="71"/>
      <c r="M4" s="71"/>
      <c r="N4" s="71"/>
      <c r="O4" s="68" t="s">
        <v>20</v>
      </c>
      <c r="P4" s="68"/>
      <c r="Q4" s="68"/>
      <c r="R4" s="68"/>
      <c r="S4" s="68"/>
      <c r="T4" s="68"/>
    </row>
    <row r="5" ht="18.75" customHeight="1" spans="1:20">
      <c r="A5" s="12"/>
      <c r="B5" s="68"/>
      <c r="C5" s="68"/>
      <c r="D5" s="69" t="s">
        <v>31</v>
      </c>
      <c r="E5" s="69" t="s">
        <v>32</v>
      </c>
      <c r="F5" s="69" t="s">
        <v>33</v>
      </c>
      <c r="G5" s="69" t="s">
        <v>34</v>
      </c>
      <c r="H5" s="69" t="s">
        <v>35</v>
      </c>
      <c r="I5" s="72" t="s">
        <v>36</v>
      </c>
      <c r="J5" s="73"/>
      <c r="K5" s="73"/>
      <c r="L5" s="73"/>
      <c r="M5" s="73"/>
      <c r="N5" s="73"/>
      <c r="O5" s="72" t="s">
        <v>31</v>
      </c>
      <c r="P5" s="72" t="s">
        <v>32</v>
      </c>
      <c r="Q5" s="72" t="s">
        <v>33</v>
      </c>
      <c r="R5" s="72" t="s">
        <v>34</v>
      </c>
      <c r="S5" s="72" t="s">
        <v>35</v>
      </c>
      <c r="T5" s="72" t="s">
        <v>36</v>
      </c>
    </row>
    <row r="6" ht="18.75" customHeight="1" spans="1:20">
      <c r="A6" s="12"/>
      <c r="B6" s="68"/>
      <c r="C6" s="68"/>
      <c r="D6" s="69"/>
      <c r="E6" s="69"/>
      <c r="F6" s="69"/>
      <c r="G6" s="69"/>
      <c r="H6" s="69"/>
      <c r="I6" s="72" t="s">
        <v>31</v>
      </c>
      <c r="J6" s="72" t="s">
        <v>37</v>
      </c>
      <c r="K6" s="72" t="s">
        <v>38</v>
      </c>
      <c r="L6" s="72" t="s">
        <v>39</v>
      </c>
      <c r="M6" s="72" t="s">
        <v>40</v>
      </c>
      <c r="N6" s="72" t="s">
        <v>41</v>
      </c>
      <c r="O6" s="72"/>
      <c r="P6" s="72"/>
      <c r="Q6" s="72"/>
      <c r="R6" s="72"/>
      <c r="S6" s="72"/>
      <c r="T6" s="72"/>
    </row>
    <row r="7" ht="18.75" customHeight="1" spans="1:20">
      <c r="A7" s="70" t="s">
        <v>42</v>
      </c>
      <c r="B7" s="13" t="s">
        <v>43</v>
      </c>
      <c r="C7" s="13" t="s">
        <v>44</v>
      </c>
      <c r="D7" s="13" t="s">
        <v>45</v>
      </c>
      <c r="E7" s="70" t="s">
        <v>46</v>
      </c>
      <c r="F7" s="13" t="s">
        <v>47</v>
      </c>
      <c r="G7" s="13" t="s">
        <v>48</v>
      </c>
      <c r="H7" s="70" t="s">
        <v>49</v>
      </c>
      <c r="I7" s="13" t="s">
        <v>50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</row>
    <row r="8" ht="20.25" customHeight="1" spans="1:20">
      <c r="A8" s="15" t="s">
        <v>51</v>
      </c>
      <c r="B8" s="15" t="s">
        <v>52</v>
      </c>
      <c r="C8" s="16">
        <v>1556.429257</v>
      </c>
      <c r="D8" s="16">
        <v>769.082251</v>
      </c>
      <c r="E8" s="16">
        <v>469.082251</v>
      </c>
      <c r="F8" s="16">
        <v>300</v>
      </c>
      <c r="G8" s="16"/>
      <c r="H8" s="16"/>
      <c r="I8" s="16">
        <v>787.347006</v>
      </c>
      <c r="J8" s="16"/>
      <c r="K8" s="16"/>
      <c r="L8" s="16"/>
      <c r="M8" s="16"/>
      <c r="N8" s="16">
        <v>787.347006</v>
      </c>
      <c r="O8" s="16"/>
      <c r="P8" s="16"/>
      <c r="Q8" s="16"/>
      <c r="R8" s="16"/>
      <c r="S8" s="16"/>
      <c r="T8" s="16"/>
    </row>
    <row r="9" ht="20.25" customHeight="1" spans="1:20">
      <c r="A9" s="44" t="s">
        <v>53</v>
      </c>
      <c r="B9" s="44" t="s">
        <v>52</v>
      </c>
      <c r="C9" s="16">
        <v>1062.155428</v>
      </c>
      <c r="D9" s="16">
        <v>570.332846</v>
      </c>
      <c r="E9" s="16">
        <v>270.332846</v>
      </c>
      <c r="F9" s="16">
        <v>300</v>
      </c>
      <c r="G9" s="16"/>
      <c r="H9" s="16"/>
      <c r="I9" s="16">
        <v>491.822582</v>
      </c>
      <c r="J9" s="16"/>
      <c r="K9" s="16"/>
      <c r="L9" s="16"/>
      <c r="M9" s="16"/>
      <c r="N9" s="16">
        <v>491.822582</v>
      </c>
      <c r="O9" s="22"/>
      <c r="P9" s="22"/>
      <c r="Q9" s="22"/>
      <c r="R9" s="22"/>
      <c r="S9" s="22"/>
      <c r="T9" s="22"/>
    </row>
    <row r="10" ht="20.25" customHeight="1" spans="1:20">
      <c r="A10" s="44" t="s">
        <v>54</v>
      </c>
      <c r="B10" s="44" t="s">
        <v>55</v>
      </c>
      <c r="C10" s="16">
        <v>494.273829</v>
      </c>
      <c r="D10" s="16">
        <v>198.749405</v>
      </c>
      <c r="E10" s="16">
        <v>198.749405</v>
      </c>
      <c r="F10" s="16"/>
      <c r="G10" s="16"/>
      <c r="H10" s="16"/>
      <c r="I10" s="16">
        <v>295.524424</v>
      </c>
      <c r="J10" s="16"/>
      <c r="K10" s="16"/>
      <c r="L10" s="16"/>
      <c r="M10" s="16"/>
      <c r="N10" s="16">
        <v>295.524424</v>
      </c>
      <c r="O10" s="22"/>
      <c r="P10" s="22"/>
      <c r="Q10" s="22"/>
      <c r="R10" s="22"/>
      <c r="S10" s="22"/>
      <c r="T10" s="22"/>
    </row>
    <row r="11" ht="20.25" customHeight="1" spans="1:20">
      <c r="A11" s="46" t="s">
        <v>29</v>
      </c>
      <c r="B11" s="46"/>
      <c r="C11" s="16">
        <v>1556.429257</v>
      </c>
      <c r="D11" s="16">
        <v>769.082251</v>
      </c>
      <c r="E11" s="16">
        <v>469.082251</v>
      </c>
      <c r="F11" s="16">
        <v>300</v>
      </c>
      <c r="G11" s="16"/>
      <c r="H11" s="16"/>
      <c r="I11" s="16">
        <v>787.347006</v>
      </c>
      <c r="J11" s="16"/>
      <c r="K11" s="16"/>
      <c r="L11" s="16"/>
      <c r="M11" s="16"/>
      <c r="N11" s="16">
        <v>787.347006</v>
      </c>
      <c r="O11" s="16"/>
      <c r="P11" s="16"/>
      <c r="Q11" s="16"/>
      <c r="R11" s="16"/>
      <c r="S11" s="16"/>
      <c r="T11" s="16"/>
    </row>
  </sheetData>
  <mergeCells count="20">
    <mergeCell ref="A2:T2"/>
    <mergeCell ref="A3:D3"/>
    <mergeCell ref="D4:N4"/>
    <mergeCell ref="O4:T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tabSelected="1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56</v>
      </c>
    </row>
    <row r="2" ht="37.5" customHeight="1" spans="1:1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0" t="str">
        <f>"单位名称："&amp;"通海县交通运输局"</f>
        <v>单位名称：通海县交通运输局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26</v>
      </c>
    </row>
    <row r="4" ht="18.75" customHeight="1" spans="1:15">
      <c r="A4" s="12" t="s">
        <v>58</v>
      </c>
      <c r="B4" s="12" t="s">
        <v>59</v>
      </c>
      <c r="C4" s="43" t="s">
        <v>29</v>
      </c>
      <c r="D4" s="43" t="s">
        <v>32</v>
      </c>
      <c r="E4" s="43"/>
      <c r="F4" s="43"/>
      <c r="G4" s="12" t="s">
        <v>33</v>
      </c>
      <c r="H4" s="43" t="s">
        <v>34</v>
      </c>
      <c r="I4" s="12" t="s">
        <v>60</v>
      </c>
      <c r="J4" s="43" t="s">
        <v>36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31</v>
      </c>
      <c r="E5" s="43" t="s">
        <v>61</v>
      </c>
      <c r="F5" s="43" t="s">
        <v>62</v>
      </c>
      <c r="G5" s="12"/>
      <c r="H5" s="43"/>
      <c r="I5" s="12"/>
      <c r="J5" s="43" t="s">
        <v>31</v>
      </c>
      <c r="K5" s="43" t="s">
        <v>63</v>
      </c>
      <c r="L5" s="13" t="s">
        <v>64</v>
      </c>
      <c r="M5" s="13" t="s">
        <v>65</v>
      </c>
      <c r="N5" s="13" t="s">
        <v>66</v>
      </c>
      <c r="O5" s="13" t="s">
        <v>67</v>
      </c>
    </row>
    <row r="6" ht="18.75" customHeight="1" spans="1:15">
      <c r="A6" s="13" t="s">
        <v>42</v>
      </c>
      <c r="B6" s="13" t="s">
        <v>43</v>
      </c>
      <c r="C6" s="13" t="s">
        <v>44</v>
      </c>
      <c r="D6" s="13" t="s">
        <v>45</v>
      </c>
      <c r="E6" s="13" t="s">
        <v>46</v>
      </c>
      <c r="F6" s="13" t="s">
        <v>47</v>
      </c>
      <c r="G6" s="13" t="s">
        <v>48</v>
      </c>
      <c r="H6" s="13" t="s">
        <v>49</v>
      </c>
      <c r="I6" s="13" t="s">
        <v>50</v>
      </c>
      <c r="J6" s="13" t="s">
        <v>68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69</v>
      </c>
      <c r="B7" s="15" t="s">
        <v>70</v>
      </c>
      <c r="C7" s="16">
        <v>53.016768</v>
      </c>
      <c r="D7" s="16">
        <v>53.016768</v>
      </c>
      <c r="E7" s="16">
        <v>51.869568</v>
      </c>
      <c r="F7" s="16">
        <v>1.1472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44" t="s">
        <v>71</v>
      </c>
      <c r="B8" s="44" t="s">
        <v>72</v>
      </c>
      <c r="C8" s="16">
        <v>51.869568</v>
      </c>
      <c r="D8" s="16">
        <v>51.869568</v>
      </c>
      <c r="E8" s="16">
        <v>51.869568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45" t="s">
        <v>73</v>
      </c>
      <c r="B9" s="45" t="s">
        <v>74</v>
      </c>
      <c r="C9" s="16">
        <v>11.52</v>
      </c>
      <c r="D9" s="16">
        <v>11.52</v>
      </c>
      <c r="E9" s="16">
        <v>11.52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45" t="s">
        <v>75</v>
      </c>
      <c r="B10" s="45" t="s">
        <v>76</v>
      </c>
      <c r="C10" s="16">
        <v>2.88</v>
      </c>
      <c r="D10" s="16">
        <v>2.88</v>
      </c>
      <c r="E10" s="16">
        <v>2.88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45" t="s">
        <v>77</v>
      </c>
      <c r="B11" s="45" t="s">
        <v>78</v>
      </c>
      <c r="C11" s="16">
        <v>37.469568</v>
      </c>
      <c r="D11" s="16">
        <v>37.469568</v>
      </c>
      <c r="E11" s="16">
        <v>37.469568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44" t="s">
        <v>79</v>
      </c>
      <c r="B12" s="44" t="s">
        <v>80</v>
      </c>
      <c r="C12" s="16">
        <v>1.1472</v>
      </c>
      <c r="D12" s="16">
        <v>1.1472</v>
      </c>
      <c r="E12" s="16"/>
      <c r="F12" s="16">
        <v>1.1472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45" t="s">
        <v>81</v>
      </c>
      <c r="B13" s="45" t="s">
        <v>82</v>
      </c>
      <c r="C13" s="16">
        <v>1.1472</v>
      </c>
      <c r="D13" s="16">
        <v>1.1472</v>
      </c>
      <c r="E13" s="16"/>
      <c r="F13" s="16">
        <v>1.1472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83</v>
      </c>
      <c r="B14" s="15" t="s">
        <v>84</v>
      </c>
      <c r="C14" s="16">
        <v>34.029435</v>
      </c>
      <c r="D14" s="16">
        <v>34.029435</v>
      </c>
      <c r="E14" s="16">
        <v>34.029435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44" t="s">
        <v>85</v>
      </c>
      <c r="B15" s="44" t="s">
        <v>86</v>
      </c>
      <c r="C15" s="16">
        <v>34.029435</v>
      </c>
      <c r="D15" s="16">
        <v>34.029435</v>
      </c>
      <c r="E15" s="16">
        <v>34.029435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45" t="s">
        <v>87</v>
      </c>
      <c r="B16" s="45" t="s">
        <v>88</v>
      </c>
      <c r="C16" s="16">
        <v>11.011079</v>
      </c>
      <c r="D16" s="16">
        <v>11.011079</v>
      </c>
      <c r="E16" s="16">
        <v>11.011079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45" t="s">
        <v>89</v>
      </c>
      <c r="B17" s="45" t="s">
        <v>90</v>
      </c>
      <c r="C17" s="16">
        <v>8.42626</v>
      </c>
      <c r="D17" s="16">
        <v>8.42626</v>
      </c>
      <c r="E17" s="16">
        <v>8.42626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45" t="s">
        <v>91</v>
      </c>
      <c r="B18" s="45" t="s">
        <v>92</v>
      </c>
      <c r="C18" s="16">
        <v>12.152628</v>
      </c>
      <c r="D18" s="16">
        <v>12.152628</v>
      </c>
      <c r="E18" s="16">
        <v>12.152628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45" t="s">
        <v>93</v>
      </c>
      <c r="B19" s="45" t="s">
        <v>94</v>
      </c>
      <c r="C19" s="16">
        <v>2.439468</v>
      </c>
      <c r="D19" s="16">
        <v>2.439468</v>
      </c>
      <c r="E19" s="16">
        <v>2.439468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95</v>
      </c>
      <c r="B20" s="15" t="s">
        <v>96</v>
      </c>
      <c r="C20" s="16">
        <v>300</v>
      </c>
      <c r="D20" s="16"/>
      <c r="E20" s="16"/>
      <c r="F20" s="16"/>
      <c r="G20" s="16">
        <v>300</v>
      </c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44" t="s">
        <v>97</v>
      </c>
      <c r="B21" s="44" t="s">
        <v>98</v>
      </c>
      <c r="C21" s="16">
        <v>300</v>
      </c>
      <c r="D21" s="16"/>
      <c r="E21" s="16"/>
      <c r="F21" s="16"/>
      <c r="G21" s="16">
        <v>300</v>
      </c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5" t="s">
        <v>99</v>
      </c>
      <c r="B22" s="45" t="s">
        <v>100</v>
      </c>
      <c r="C22" s="16">
        <v>300</v>
      </c>
      <c r="D22" s="16"/>
      <c r="E22" s="16"/>
      <c r="F22" s="16"/>
      <c r="G22" s="16">
        <v>300</v>
      </c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15" t="s">
        <v>101</v>
      </c>
      <c r="B23" s="15" t="s">
        <v>102</v>
      </c>
      <c r="C23" s="16">
        <v>1139.330254</v>
      </c>
      <c r="D23" s="16">
        <v>351.983248</v>
      </c>
      <c r="E23" s="16">
        <v>351.983248</v>
      </c>
      <c r="F23" s="16"/>
      <c r="G23" s="16"/>
      <c r="H23" s="16"/>
      <c r="I23" s="16"/>
      <c r="J23" s="16">
        <v>787.347006</v>
      </c>
      <c r="K23" s="16"/>
      <c r="L23" s="16"/>
      <c r="M23" s="16"/>
      <c r="N23" s="16"/>
      <c r="O23" s="16">
        <v>787.347006</v>
      </c>
    </row>
    <row r="24" ht="20.25" customHeight="1" spans="1:15">
      <c r="A24" s="44" t="s">
        <v>103</v>
      </c>
      <c r="B24" s="44" t="s">
        <v>104</v>
      </c>
      <c r="C24" s="16">
        <v>1139.330254</v>
      </c>
      <c r="D24" s="16">
        <v>351.983248</v>
      </c>
      <c r="E24" s="16">
        <v>351.983248</v>
      </c>
      <c r="F24" s="16"/>
      <c r="G24" s="16"/>
      <c r="H24" s="16"/>
      <c r="I24" s="16"/>
      <c r="J24" s="16">
        <v>787.347006</v>
      </c>
      <c r="K24" s="16"/>
      <c r="L24" s="16"/>
      <c r="M24" s="16"/>
      <c r="N24" s="16"/>
      <c r="O24" s="16">
        <v>787.347006</v>
      </c>
    </row>
    <row r="25" ht="20.25" customHeight="1" spans="1:15">
      <c r="A25" s="45" t="s">
        <v>105</v>
      </c>
      <c r="B25" s="45" t="s">
        <v>106</v>
      </c>
      <c r="C25" s="16">
        <v>299.022582</v>
      </c>
      <c r="D25" s="16">
        <v>207.2</v>
      </c>
      <c r="E25" s="16">
        <v>207.2</v>
      </c>
      <c r="F25" s="16"/>
      <c r="G25" s="16"/>
      <c r="H25" s="16"/>
      <c r="I25" s="16"/>
      <c r="J25" s="16">
        <v>91.822582</v>
      </c>
      <c r="K25" s="16"/>
      <c r="L25" s="16"/>
      <c r="M25" s="16"/>
      <c r="N25" s="16"/>
      <c r="O25" s="16">
        <v>91.822582</v>
      </c>
    </row>
    <row r="26" ht="20.25" customHeight="1" spans="1:15">
      <c r="A26" s="45" t="s">
        <v>107</v>
      </c>
      <c r="B26" s="45" t="s">
        <v>108</v>
      </c>
      <c r="C26" s="16">
        <v>400</v>
      </c>
      <c r="D26" s="16"/>
      <c r="E26" s="16"/>
      <c r="F26" s="16"/>
      <c r="G26" s="16"/>
      <c r="H26" s="16"/>
      <c r="I26" s="16"/>
      <c r="J26" s="16">
        <v>400</v>
      </c>
      <c r="K26" s="16"/>
      <c r="L26" s="16"/>
      <c r="M26" s="16"/>
      <c r="N26" s="16"/>
      <c r="O26" s="16">
        <v>400</v>
      </c>
    </row>
    <row r="27" ht="20.25" customHeight="1" spans="1:15">
      <c r="A27" s="45" t="s">
        <v>109</v>
      </c>
      <c r="B27" s="45" t="s">
        <v>110</v>
      </c>
      <c r="C27" s="16">
        <v>440.307672</v>
      </c>
      <c r="D27" s="16">
        <v>144.783248</v>
      </c>
      <c r="E27" s="16">
        <v>144.783248</v>
      </c>
      <c r="F27" s="16"/>
      <c r="G27" s="16"/>
      <c r="H27" s="16"/>
      <c r="I27" s="16"/>
      <c r="J27" s="16">
        <v>295.524424</v>
      </c>
      <c r="K27" s="16"/>
      <c r="L27" s="16"/>
      <c r="M27" s="16"/>
      <c r="N27" s="16"/>
      <c r="O27" s="16">
        <v>295.524424</v>
      </c>
    </row>
    <row r="28" ht="20.25" customHeight="1" spans="1:15">
      <c r="A28" s="15" t="s">
        <v>111</v>
      </c>
      <c r="B28" s="15" t="s">
        <v>112</v>
      </c>
      <c r="C28" s="16">
        <v>30.0528</v>
      </c>
      <c r="D28" s="16">
        <v>30.0528</v>
      </c>
      <c r="E28" s="16">
        <v>30.0528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44" t="s">
        <v>113</v>
      </c>
      <c r="B29" s="44" t="s">
        <v>114</v>
      </c>
      <c r="C29" s="16">
        <v>30.0528</v>
      </c>
      <c r="D29" s="16">
        <v>30.0528</v>
      </c>
      <c r="E29" s="16">
        <v>30.0528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45" t="s">
        <v>115</v>
      </c>
      <c r="B30" s="45" t="s">
        <v>116</v>
      </c>
      <c r="C30" s="16">
        <v>30.0528</v>
      </c>
      <c r="D30" s="16">
        <v>30.0528</v>
      </c>
      <c r="E30" s="16">
        <v>30.0528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ht="20.25" customHeight="1" spans="1:15">
      <c r="A31" s="46" t="s">
        <v>117</v>
      </c>
      <c r="B31" s="46"/>
      <c r="C31" s="16">
        <v>1556.429257</v>
      </c>
      <c r="D31" s="16">
        <v>469.082251</v>
      </c>
      <c r="E31" s="16">
        <v>467.935051</v>
      </c>
      <c r="F31" s="16">
        <v>1.1472</v>
      </c>
      <c r="G31" s="16">
        <v>300</v>
      </c>
      <c r="H31" s="16"/>
      <c r="I31" s="16"/>
      <c r="J31" s="16">
        <v>787.347006</v>
      </c>
      <c r="K31" s="16"/>
      <c r="L31" s="16"/>
      <c r="M31" s="16"/>
      <c r="N31" s="16"/>
      <c r="O31" s="16">
        <v>787.347006</v>
      </c>
    </row>
  </sheetData>
  <mergeCells count="11">
    <mergeCell ref="A2:O2"/>
    <mergeCell ref="A3:I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abSelected="1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118</v>
      </c>
    </row>
    <row r="2" ht="45" customHeight="1" spans="1:4">
      <c r="A2" s="3" t="s">
        <v>119</v>
      </c>
      <c r="B2" s="3"/>
      <c r="C2" s="3"/>
      <c r="D2" s="3"/>
    </row>
    <row r="3" ht="18.75" customHeight="1" spans="1:4">
      <c r="A3" s="4" t="str">
        <f>"单位名称："&amp;"通海县交通运输局"</f>
        <v>单位名称：通海县交通运输局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120</v>
      </c>
      <c r="C5" s="7" t="s">
        <v>121</v>
      </c>
      <c r="D5" s="7" t="s">
        <v>120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122</v>
      </c>
      <c r="B7" s="16">
        <v>769.082251</v>
      </c>
      <c r="C7" s="14" t="s">
        <v>123</v>
      </c>
      <c r="D7" s="16">
        <v>769.082251</v>
      </c>
    </row>
    <row r="8" ht="22.5" customHeight="1" spans="1:4">
      <c r="A8" s="14" t="s">
        <v>124</v>
      </c>
      <c r="B8" s="16">
        <v>469.082251</v>
      </c>
      <c r="C8" s="14" t="str">
        <f>"（"&amp;"一"&amp;"）"&amp;"社会保障和就业支出"</f>
        <v>（一）社会保障和就业支出</v>
      </c>
      <c r="D8" s="16">
        <v>53.016768</v>
      </c>
    </row>
    <row r="9" ht="22.5" customHeight="1" spans="1:4">
      <c r="A9" s="14" t="s">
        <v>125</v>
      </c>
      <c r="B9" s="16">
        <v>300</v>
      </c>
      <c r="C9" s="14" t="str">
        <f>"（"&amp;"二"&amp;"）"&amp;"卫生健康支出"</f>
        <v>（二）卫生健康支出</v>
      </c>
      <c r="D9" s="16">
        <v>34.029435</v>
      </c>
    </row>
    <row r="10" ht="22.5" customHeight="1" spans="1:4">
      <c r="A10" s="14" t="s">
        <v>126</v>
      </c>
      <c r="B10" s="16"/>
      <c r="C10" s="14" t="str">
        <f>"（"&amp;"三"&amp;"）"&amp;"城乡社区支出"</f>
        <v>（三）城乡社区支出</v>
      </c>
      <c r="D10" s="16">
        <v>300</v>
      </c>
    </row>
    <row r="11" ht="22.5" customHeight="1" spans="1:4">
      <c r="A11" s="14" t="s">
        <v>127</v>
      </c>
      <c r="B11" s="16"/>
      <c r="C11" s="14" t="str">
        <f>"（"&amp;"四"&amp;"）"&amp;"交通运输支出"</f>
        <v>（四）交通运输支出</v>
      </c>
      <c r="D11" s="16">
        <v>351.983248</v>
      </c>
    </row>
    <row r="12" ht="22.5" customHeight="1" spans="1:4">
      <c r="A12" s="14" t="s">
        <v>124</v>
      </c>
      <c r="B12" s="16"/>
      <c r="C12" s="14" t="str">
        <f>"（"&amp;"五"&amp;"）"&amp;"住房保障支出"</f>
        <v>（五）住房保障支出</v>
      </c>
      <c r="D12" s="16">
        <v>30.0528</v>
      </c>
    </row>
    <row r="13" ht="22.5" customHeight="1" spans="1:4">
      <c r="A13" s="14" t="s">
        <v>125</v>
      </c>
      <c r="B13" s="16"/>
      <c r="C13" s="14"/>
      <c r="D13" s="16"/>
    </row>
    <row r="14" ht="22.5" customHeight="1" spans="1:4">
      <c r="A14" s="14" t="s">
        <v>126</v>
      </c>
      <c r="B14" s="16"/>
      <c r="C14" s="14"/>
      <c r="D14" s="16"/>
    </row>
    <row r="15" ht="22.5" customHeight="1" spans="1:4">
      <c r="A15" s="64"/>
      <c r="B15" s="16"/>
      <c r="C15" s="14" t="s">
        <v>128</v>
      </c>
      <c r="D15" s="16"/>
    </row>
    <row r="16" ht="22.5" customHeight="1" spans="1:4">
      <c r="A16" s="65" t="s">
        <v>129</v>
      </c>
      <c r="B16" s="66">
        <v>769.082251</v>
      </c>
      <c r="C16" s="67" t="s">
        <v>130</v>
      </c>
      <c r="D16" s="66">
        <v>769.082251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abSelected="1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131</v>
      </c>
    </row>
    <row r="2" ht="37.5" customHeight="1" spans="1:7">
      <c r="A2" s="3" t="s">
        <v>132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"单位名称："&amp;"通海县交通运输局"</f>
        <v>单位名称：通海县交通运输局</v>
      </c>
      <c r="B3" s="40"/>
      <c r="C3" s="40"/>
      <c r="D3" s="41"/>
      <c r="E3" s="41"/>
      <c r="F3" s="41"/>
      <c r="G3" s="42" t="s">
        <v>26</v>
      </c>
    </row>
    <row r="4" ht="18.75" customHeight="1" spans="1:7">
      <c r="A4" s="12" t="s">
        <v>133</v>
      </c>
      <c r="B4" s="12" t="s">
        <v>59</v>
      </c>
      <c r="C4" s="43" t="s">
        <v>29</v>
      </c>
      <c r="D4" s="43" t="s">
        <v>61</v>
      </c>
      <c r="E4" s="43"/>
      <c r="F4" s="43"/>
      <c r="G4" s="12" t="s">
        <v>62</v>
      </c>
    </row>
    <row r="5" ht="18.75" customHeight="1" spans="1:7">
      <c r="A5" s="12" t="s">
        <v>58</v>
      </c>
      <c r="B5" s="12" t="s">
        <v>59</v>
      </c>
      <c r="C5" s="43"/>
      <c r="D5" s="43" t="s">
        <v>31</v>
      </c>
      <c r="E5" s="43" t="s">
        <v>134</v>
      </c>
      <c r="F5" s="43" t="s">
        <v>135</v>
      </c>
      <c r="G5" s="12"/>
    </row>
    <row r="6" ht="18.75" customHeight="1" spans="1:7">
      <c r="A6" s="13" t="s">
        <v>42</v>
      </c>
      <c r="B6" s="13" t="s">
        <v>43</v>
      </c>
      <c r="C6" s="13" t="s">
        <v>44</v>
      </c>
      <c r="D6" s="13" t="s">
        <v>45</v>
      </c>
      <c r="E6" s="13" t="s">
        <v>46</v>
      </c>
      <c r="F6" s="13" t="s">
        <v>47</v>
      </c>
      <c r="G6" s="13" t="s">
        <v>48</v>
      </c>
    </row>
    <row r="7" ht="20.25" customHeight="1" spans="1:7">
      <c r="A7" s="15" t="s">
        <v>69</v>
      </c>
      <c r="B7" s="15" t="s">
        <v>70</v>
      </c>
      <c r="C7" s="16">
        <v>53.016768</v>
      </c>
      <c r="D7" s="16">
        <v>51.869568</v>
      </c>
      <c r="E7" s="16">
        <v>51.869568</v>
      </c>
      <c r="F7" s="16"/>
      <c r="G7" s="16">
        <v>1.1472</v>
      </c>
    </row>
    <row r="8" ht="20.25" customHeight="1" spans="1:7">
      <c r="A8" s="44" t="s">
        <v>71</v>
      </c>
      <c r="B8" s="44" t="s">
        <v>72</v>
      </c>
      <c r="C8" s="16">
        <v>51.869568</v>
      </c>
      <c r="D8" s="16">
        <v>51.869568</v>
      </c>
      <c r="E8" s="16">
        <v>51.869568</v>
      </c>
      <c r="F8" s="16"/>
      <c r="G8" s="16"/>
    </row>
    <row r="9" ht="20.25" customHeight="1" spans="1:7">
      <c r="A9" s="45" t="s">
        <v>73</v>
      </c>
      <c r="B9" s="45" t="s">
        <v>74</v>
      </c>
      <c r="C9" s="16">
        <v>11.52</v>
      </c>
      <c r="D9" s="16">
        <v>11.52</v>
      </c>
      <c r="E9" s="16">
        <v>11.52</v>
      </c>
      <c r="F9" s="16"/>
      <c r="G9" s="16"/>
    </row>
    <row r="10" ht="20.25" customHeight="1" spans="1:7">
      <c r="A10" s="45" t="s">
        <v>75</v>
      </c>
      <c r="B10" s="45" t="s">
        <v>76</v>
      </c>
      <c r="C10" s="16">
        <v>2.88</v>
      </c>
      <c r="D10" s="16">
        <v>2.88</v>
      </c>
      <c r="E10" s="16">
        <v>2.88</v>
      </c>
      <c r="F10" s="16"/>
      <c r="G10" s="16"/>
    </row>
    <row r="11" ht="20.25" customHeight="1" spans="1:7">
      <c r="A11" s="45" t="s">
        <v>77</v>
      </c>
      <c r="B11" s="45" t="s">
        <v>78</v>
      </c>
      <c r="C11" s="16">
        <v>37.469568</v>
      </c>
      <c r="D11" s="16">
        <v>37.469568</v>
      </c>
      <c r="E11" s="16">
        <v>37.469568</v>
      </c>
      <c r="F11" s="16"/>
      <c r="G11" s="16"/>
    </row>
    <row r="12" ht="20.25" customHeight="1" spans="1:7">
      <c r="A12" s="44" t="s">
        <v>79</v>
      </c>
      <c r="B12" s="44" t="s">
        <v>80</v>
      </c>
      <c r="C12" s="16">
        <v>1.1472</v>
      </c>
      <c r="D12" s="16"/>
      <c r="E12" s="16"/>
      <c r="F12" s="16"/>
      <c r="G12" s="16">
        <v>1.1472</v>
      </c>
    </row>
    <row r="13" ht="20.25" customHeight="1" spans="1:7">
      <c r="A13" s="45" t="s">
        <v>81</v>
      </c>
      <c r="B13" s="45" t="s">
        <v>82</v>
      </c>
      <c r="C13" s="16">
        <v>1.1472</v>
      </c>
      <c r="D13" s="16"/>
      <c r="E13" s="16"/>
      <c r="F13" s="16"/>
      <c r="G13" s="16">
        <v>1.1472</v>
      </c>
    </row>
    <row r="14" ht="20.25" customHeight="1" spans="1:7">
      <c r="A14" s="15" t="s">
        <v>83</v>
      </c>
      <c r="B14" s="15" t="s">
        <v>84</v>
      </c>
      <c r="C14" s="16">
        <v>34.029435</v>
      </c>
      <c r="D14" s="16">
        <v>34.029435</v>
      </c>
      <c r="E14" s="16">
        <v>34.029435</v>
      </c>
      <c r="F14" s="16"/>
      <c r="G14" s="16"/>
    </row>
    <row r="15" ht="20.25" customHeight="1" spans="1:7">
      <c r="A15" s="44" t="s">
        <v>85</v>
      </c>
      <c r="B15" s="44" t="s">
        <v>86</v>
      </c>
      <c r="C15" s="16">
        <v>34.029435</v>
      </c>
      <c r="D15" s="16">
        <v>34.029435</v>
      </c>
      <c r="E15" s="16">
        <v>34.029435</v>
      </c>
      <c r="F15" s="16"/>
      <c r="G15" s="16"/>
    </row>
    <row r="16" ht="20.25" customHeight="1" spans="1:7">
      <c r="A16" s="45" t="s">
        <v>87</v>
      </c>
      <c r="B16" s="45" t="s">
        <v>88</v>
      </c>
      <c r="C16" s="16">
        <v>11.011079</v>
      </c>
      <c r="D16" s="16">
        <v>11.011079</v>
      </c>
      <c r="E16" s="16">
        <v>11.011079</v>
      </c>
      <c r="F16" s="16"/>
      <c r="G16" s="16"/>
    </row>
    <row r="17" ht="20.25" customHeight="1" spans="1:7">
      <c r="A17" s="45" t="s">
        <v>89</v>
      </c>
      <c r="B17" s="45" t="s">
        <v>90</v>
      </c>
      <c r="C17" s="16">
        <v>8.42626</v>
      </c>
      <c r="D17" s="16">
        <v>8.42626</v>
      </c>
      <c r="E17" s="16">
        <v>8.42626</v>
      </c>
      <c r="F17" s="16"/>
      <c r="G17" s="16"/>
    </row>
    <row r="18" ht="20.25" customHeight="1" spans="1:7">
      <c r="A18" s="45" t="s">
        <v>91</v>
      </c>
      <c r="B18" s="45" t="s">
        <v>92</v>
      </c>
      <c r="C18" s="16">
        <v>12.152628</v>
      </c>
      <c r="D18" s="16">
        <v>12.152628</v>
      </c>
      <c r="E18" s="16">
        <v>12.152628</v>
      </c>
      <c r="F18" s="16"/>
      <c r="G18" s="16"/>
    </row>
    <row r="19" ht="20.25" customHeight="1" spans="1:7">
      <c r="A19" s="45" t="s">
        <v>93</v>
      </c>
      <c r="B19" s="45" t="s">
        <v>94</v>
      </c>
      <c r="C19" s="16">
        <v>2.439468</v>
      </c>
      <c r="D19" s="16">
        <v>2.439468</v>
      </c>
      <c r="E19" s="16">
        <v>2.439468</v>
      </c>
      <c r="F19" s="16"/>
      <c r="G19" s="16"/>
    </row>
    <row r="20" ht="20.25" customHeight="1" spans="1:7">
      <c r="A20" s="15" t="s">
        <v>101</v>
      </c>
      <c r="B20" s="15" t="s">
        <v>102</v>
      </c>
      <c r="C20" s="16">
        <v>351.983248</v>
      </c>
      <c r="D20" s="16">
        <v>351.983248</v>
      </c>
      <c r="E20" s="16">
        <v>321.693248</v>
      </c>
      <c r="F20" s="16">
        <v>30.29</v>
      </c>
      <c r="G20" s="16"/>
    </row>
    <row r="21" ht="20.25" customHeight="1" spans="1:7">
      <c r="A21" s="44" t="s">
        <v>103</v>
      </c>
      <c r="B21" s="44" t="s">
        <v>104</v>
      </c>
      <c r="C21" s="16">
        <v>351.983248</v>
      </c>
      <c r="D21" s="16">
        <v>351.983248</v>
      </c>
      <c r="E21" s="16">
        <v>321.693248</v>
      </c>
      <c r="F21" s="16">
        <v>30.29</v>
      </c>
      <c r="G21" s="16"/>
    </row>
    <row r="22" ht="20.25" customHeight="1" spans="1:7">
      <c r="A22" s="45" t="s">
        <v>105</v>
      </c>
      <c r="B22" s="45" t="s">
        <v>106</v>
      </c>
      <c r="C22" s="16">
        <v>207.2</v>
      </c>
      <c r="D22" s="16">
        <v>207.2</v>
      </c>
      <c r="E22" s="16">
        <v>185.16</v>
      </c>
      <c r="F22" s="16">
        <v>22.04</v>
      </c>
      <c r="G22" s="16"/>
    </row>
    <row r="23" ht="20.25" customHeight="1" spans="1:7">
      <c r="A23" s="45" t="s">
        <v>109</v>
      </c>
      <c r="B23" s="45" t="s">
        <v>110</v>
      </c>
      <c r="C23" s="16">
        <v>144.783248</v>
      </c>
      <c r="D23" s="16">
        <v>144.783248</v>
      </c>
      <c r="E23" s="16">
        <v>136.533248</v>
      </c>
      <c r="F23" s="16">
        <v>8.25</v>
      </c>
      <c r="G23" s="16"/>
    </row>
    <row r="24" ht="20.25" customHeight="1" spans="1:7">
      <c r="A24" s="15" t="s">
        <v>111</v>
      </c>
      <c r="B24" s="15" t="s">
        <v>112</v>
      </c>
      <c r="C24" s="16">
        <v>30.0528</v>
      </c>
      <c r="D24" s="16">
        <v>30.0528</v>
      </c>
      <c r="E24" s="16">
        <v>30.0528</v>
      </c>
      <c r="F24" s="16"/>
      <c r="G24" s="16"/>
    </row>
    <row r="25" ht="20.25" customHeight="1" spans="1:7">
      <c r="A25" s="44" t="s">
        <v>113</v>
      </c>
      <c r="B25" s="44" t="s">
        <v>114</v>
      </c>
      <c r="C25" s="16">
        <v>30.0528</v>
      </c>
      <c r="D25" s="16">
        <v>30.0528</v>
      </c>
      <c r="E25" s="16">
        <v>30.0528</v>
      </c>
      <c r="F25" s="16"/>
      <c r="G25" s="16"/>
    </row>
    <row r="26" ht="20.25" customHeight="1" spans="1:7">
      <c r="A26" s="45" t="s">
        <v>115</v>
      </c>
      <c r="B26" s="45" t="s">
        <v>116</v>
      </c>
      <c r="C26" s="16">
        <v>30.0528</v>
      </c>
      <c r="D26" s="16">
        <v>30.0528</v>
      </c>
      <c r="E26" s="16">
        <v>30.0528</v>
      </c>
      <c r="F26" s="16"/>
      <c r="G26" s="16"/>
    </row>
    <row r="27" ht="20.25" customHeight="1" spans="1:7">
      <c r="A27" s="46" t="s">
        <v>117</v>
      </c>
      <c r="B27" s="46"/>
      <c r="C27" s="47">
        <v>469.082251</v>
      </c>
      <c r="D27" s="47">
        <v>467.935051</v>
      </c>
      <c r="E27" s="47">
        <v>437.645051</v>
      </c>
      <c r="F27" s="47">
        <v>30.29</v>
      </c>
      <c r="G27" s="47">
        <v>1.1472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6"/>
      <c r="B1" s="56"/>
      <c r="C1" s="57"/>
      <c r="D1" s="1"/>
      <c r="E1" s="1"/>
      <c r="F1" s="58" t="s">
        <v>136</v>
      </c>
    </row>
    <row r="2" ht="41.25" customHeight="1" spans="1:6">
      <c r="A2" s="59" t="s">
        <v>137</v>
      </c>
      <c r="B2" s="59"/>
      <c r="C2" s="59"/>
      <c r="D2" s="59"/>
      <c r="E2" s="59"/>
      <c r="F2" s="59"/>
    </row>
    <row r="3" ht="18.75" customHeight="1" spans="1:6">
      <c r="A3" s="4" t="str">
        <f>"单位名称："&amp;"通海县交通运输局"</f>
        <v>单位名称：通海县交通运输局</v>
      </c>
      <c r="B3" s="4"/>
      <c r="C3" s="4"/>
      <c r="D3" s="60"/>
      <c r="E3" s="1"/>
      <c r="F3" s="58" t="s">
        <v>26</v>
      </c>
    </row>
    <row r="4" ht="18.75" customHeight="1" spans="1:6">
      <c r="A4" s="12" t="s">
        <v>138</v>
      </c>
      <c r="B4" s="43" t="s">
        <v>139</v>
      </c>
      <c r="C4" s="43" t="s">
        <v>140</v>
      </c>
      <c r="D4" s="43"/>
      <c r="E4" s="43"/>
      <c r="F4" s="43" t="s">
        <v>141</v>
      </c>
    </row>
    <row r="5" ht="18.75" customHeight="1" spans="1:6">
      <c r="A5" s="12"/>
      <c r="B5" s="43"/>
      <c r="C5" s="43" t="s">
        <v>31</v>
      </c>
      <c r="D5" s="43" t="s">
        <v>142</v>
      </c>
      <c r="E5" s="43" t="s">
        <v>143</v>
      </c>
      <c r="F5" s="43"/>
    </row>
    <row r="6" ht="18.75" customHeight="1" spans="1:6">
      <c r="A6" s="61" t="s">
        <v>43</v>
      </c>
      <c r="B6" s="62" t="s">
        <v>44</v>
      </c>
      <c r="C6" s="61" t="s">
        <v>45</v>
      </c>
      <c r="D6" s="61" t="s">
        <v>46</v>
      </c>
      <c r="E6" s="61" t="s">
        <v>47</v>
      </c>
      <c r="F6" s="61">
        <v>7</v>
      </c>
    </row>
    <row r="7" ht="20.25" customHeight="1" spans="1:6">
      <c r="A7" s="16">
        <v>3.98</v>
      </c>
      <c r="B7" s="16"/>
      <c r="C7" s="16">
        <v>3.48</v>
      </c>
      <c r="D7" s="16"/>
      <c r="E7" s="16">
        <v>3.48</v>
      </c>
      <c r="F7" s="16">
        <v>0.5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75"/>
  <sheetViews>
    <sheetView showZeros="0" tabSelected="1" workbookViewId="0">
      <selection activeCell="A1" sqref="A1"/>
    </sheetView>
  </sheetViews>
  <sheetFormatPr defaultColWidth="8.85" defaultRowHeight="15" customHeight="1"/>
  <cols>
    <col min="1" max="7" width="28.575" customWidth="1"/>
    <col min="8" max="24" width="14.2833333333333" customWidth="1"/>
  </cols>
  <sheetData>
    <row r="1" ht="18.75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 t="s">
        <v>144</v>
      </c>
    </row>
    <row r="2" ht="45" customHeight="1" spans="1:24">
      <c r="A2" s="3" t="s">
        <v>145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ht="18.75" customHeight="1" spans="1:24">
      <c r="A3" s="4" t="str">
        <f>"单位名称："&amp;"通海县交通运输局"</f>
        <v>单位名称：通海县交通运输局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">
        <v>26</v>
      </c>
    </row>
    <row r="4" ht="18.75" customHeight="1" spans="1:24">
      <c r="A4" s="53" t="s">
        <v>146</v>
      </c>
      <c r="B4" s="53" t="s">
        <v>147</v>
      </c>
      <c r="C4" s="53" t="s">
        <v>148</v>
      </c>
      <c r="D4" s="53" t="s">
        <v>149</v>
      </c>
      <c r="E4" s="53" t="s">
        <v>150</v>
      </c>
      <c r="F4" s="53" t="s">
        <v>151</v>
      </c>
      <c r="G4" s="53" t="s">
        <v>152</v>
      </c>
      <c r="H4" s="54" t="s">
        <v>29</v>
      </c>
      <c r="I4" s="54" t="s">
        <v>153</v>
      </c>
      <c r="J4" s="53"/>
      <c r="K4" s="53"/>
      <c r="L4" s="53"/>
      <c r="M4" s="53"/>
      <c r="N4" s="53"/>
      <c r="O4" s="53" t="s">
        <v>154</v>
      </c>
      <c r="P4" s="53"/>
      <c r="Q4" s="53"/>
      <c r="R4" s="53" t="s">
        <v>35</v>
      </c>
      <c r="S4" s="53" t="s">
        <v>36</v>
      </c>
      <c r="T4" s="53"/>
      <c r="U4" s="53"/>
      <c r="V4" s="53"/>
      <c r="W4" s="53"/>
      <c r="X4" s="53"/>
    </row>
    <row r="5" ht="18.75" customHeight="1" spans="1:24">
      <c r="A5" s="53"/>
      <c r="B5" s="53"/>
      <c r="C5" s="53"/>
      <c r="D5" s="53"/>
      <c r="E5" s="53"/>
      <c r="F5" s="53"/>
      <c r="G5" s="53"/>
      <c r="H5" s="54" t="s">
        <v>155</v>
      </c>
      <c r="I5" s="54" t="s">
        <v>156</v>
      </c>
      <c r="J5" s="54"/>
      <c r="K5" s="53" t="s">
        <v>33</v>
      </c>
      <c r="L5" s="53" t="s">
        <v>34</v>
      </c>
      <c r="M5" s="53"/>
      <c r="N5" s="53"/>
      <c r="O5" s="53" t="s">
        <v>154</v>
      </c>
      <c r="P5" s="53" t="s">
        <v>33</v>
      </c>
      <c r="Q5" s="53" t="s">
        <v>34</v>
      </c>
      <c r="R5" s="53" t="s">
        <v>35</v>
      </c>
      <c r="S5" s="53" t="s">
        <v>36</v>
      </c>
      <c r="T5" s="53" t="s">
        <v>37</v>
      </c>
      <c r="U5" s="53" t="s">
        <v>38</v>
      </c>
      <c r="V5" s="53" t="s">
        <v>39</v>
      </c>
      <c r="W5" s="53" t="s">
        <v>40</v>
      </c>
      <c r="X5" s="53" t="s">
        <v>41</v>
      </c>
    </row>
    <row r="6" ht="18.75" customHeight="1" spans="1:24">
      <c r="A6" s="53"/>
      <c r="B6" s="53"/>
      <c r="C6" s="53"/>
      <c r="D6" s="53"/>
      <c r="E6" s="53"/>
      <c r="F6" s="53"/>
      <c r="G6" s="53"/>
      <c r="H6" s="54"/>
      <c r="I6" s="54" t="s">
        <v>157</v>
      </c>
      <c r="J6" s="53" t="s">
        <v>158</v>
      </c>
      <c r="K6" s="53" t="s">
        <v>159</v>
      </c>
      <c r="L6" s="53" t="s">
        <v>160</v>
      </c>
      <c r="M6" s="53" t="s">
        <v>161</v>
      </c>
      <c r="N6" s="53" t="s">
        <v>162</v>
      </c>
      <c r="O6" s="53" t="s">
        <v>32</v>
      </c>
      <c r="P6" s="53" t="s">
        <v>33</v>
      </c>
      <c r="Q6" s="53" t="s">
        <v>34</v>
      </c>
      <c r="R6" s="53"/>
      <c r="S6" s="53" t="s">
        <v>31</v>
      </c>
      <c r="T6" s="53" t="s">
        <v>37</v>
      </c>
      <c r="U6" s="53" t="s">
        <v>38</v>
      </c>
      <c r="V6" s="53" t="s">
        <v>39</v>
      </c>
      <c r="W6" s="53" t="s">
        <v>40</v>
      </c>
      <c r="X6" s="53" t="s">
        <v>41</v>
      </c>
    </row>
    <row r="7" ht="22.65" customHeight="1" spans="1:24">
      <c r="A7" s="53"/>
      <c r="B7" s="53"/>
      <c r="C7" s="53"/>
      <c r="D7" s="53"/>
      <c r="E7" s="53"/>
      <c r="F7" s="53"/>
      <c r="G7" s="53"/>
      <c r="H7" s="54"/>
      <c r="I7" s="54" t="s">
        <v>31</v>
      </c>
      <c r="J7" s="53" t="s">
        <v>158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ht="18.75" customHeight="1" spans="1:24">
      <c r="A8" s="54" t="s">
        <v>42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  <c r="X8" s="54">
        <v>24</v>
      </c>
    </row>
    <row r="9" ht="18.75" customHeight="1" spans="1:24">
      <c r="A9" s="8" t="s">
        <v>52</v>
      </c>
      <c r="B9" s="8"/>
      <c r="C9" s="9"/>
      <c r="D9" s="8"/>
      <c r="E9" s="8"/>
      <c r="F9" s="8"/>
      <c r="G9" s="8"/>
      <c r="H9" s="16">
        <v>467.935051</v>
      </c>
      <c r="I9" s="16">
        <v>467.935051</v>
      </c>
      <c r="J9" s="16"/>
      <c r="K9" s="16"/>
      <c r="L9" s="16"/>
      <c r="M9" s="16">
        <v>467.935051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ht="18.75" customHeight="1" spans="1:24">
      <c r="A10" s="55" t="s">
        <v>52</v>
      </c>
      <c r="B10" s="8" t="s">
        <v>163</v>
      </c>
      <c r="C10" s="9" t="s">
        <v>164</v>
      </c>
      <c r="D10" s="8" t="s">
        <v>105</v>
      </c>
      <c r="E10" s="8" t="s">
        <v>106</v>
      </c>
      <c r="F10" s="8" t="s">
        <v>165</v>
      </c>
      <c r="G10" s="8" t="s">
        <v>166</v>
      </c>
      <c r="H10" s="16">
        <v>47.5728</v>
      </c>
      <c r="I10" s="16">
        <v>47.5728</v>
      </c>
      <c r="J10" s="16"/>
      <c r="K10" s="16"/>
      <c r="L10" s="16"/>
      <c r="M10" s="16">
        <v>47.5728</v>
      </c>
      <c r="N10" s="16"/>
      <c r="O10" s="16"/>
      <c r="P10" s="16"/>
      <c r="Q10" s="22"/>
      <c r="R10" s="16"/>
      <c r="S10" s="16"/>
      <c r="T10" s="16"/>
      <c r="U10" s="16"/>
      <c r="V10" s="16"/>
      <c r="W10" s="16"/>
      <c r="X10" s="16"/>
    </row>
    <row r="11" ht="18.75" customHeight="1" spans="1:24">
      <c r="A11" s="55" t="s">
        <v>52</v>
      </c>
      <c r="B11" s="8" t="s">
        <v>163</v>
      </c>
      <c r="C11" s="9" t="s">
        <v>164</v>
      </c>
      <c r="D11" s="8" t="s">
        <v>105</v>
      </c>
      <c r="E11" s="8" t="s">
        <v>106</v>
      </c>
      <c r="F11" s="8" t="s">
        <v>167</v>
      </c>
      <c r="G11" s="8" t="s">
        <v>168</v>
      </c>
      <c r="H11" s="16">
        <v>60.234</v>
      </c>
      <c r="I11" s="16">
        <v>60.234</v>
      </c>
      <c r="J11" s="16"/>
      <c r="K11" s="16"/>
      <c r="L11" s="16"/>
      <c r="M11" s="16">
        <v>60.234</v>
      </c>
      <c r="N11" s="16"/>
      <c r="O11" s="16"/>
      <c r="P11" s="16"/>
      <c r="Q11" s="22"/>
      <c r="R11" s="16"/>
      <c r="S11" s="16"/>
      <c r="T11" s="16"/>
      <c r="U11" s="16"/>
      <c r="V11" s="16"/>
      <c r="W11" s="16"/>
      <c r="X11" s="16"/>
    </row>
    <row r="12" ht="18.75" customHeight="1" spans="1:24">
      <c r="A12" s="55" t="s">
        <v>52</v>
      </c>
      <c r="B12" s="8" t="s">
        <v>163</v>
      </c>
      <c r="C12" s="9" t="s">
        <v>164</v>
      </c>
      <c r="D12" s="8" t="s">
        <v>105</v>
      </c>
      <c r="E12" s="8" t="s">
        <v>106</v>
      </c>
      <c r="F12" s="8" t="s">
        <v>169</v>
      </c>
      <c r="G12" s="8" t="s">
        <v>170</v>
      </c>
      <c r="H12" s="16">
        <v>3.9644</v>
      </c>
      <c r="I12" s="16">
        <v>3.9644</v>
      </c>
      <c r="J12" s="16"/>
      <c r="K12" s="16"/>
      <c r="L12" s="16"/>
      <c r="M12" s="16">
        <v>3.9644</v>
      </c>
      <c r="N12" s="16"/>
      <c r="O12" s="16"/>
      <c r="P12" s="16"/>
      <c r="Q12" s="22"/>
      <c r="R12" s="16"/>
      <c r="S12" s="16"/>
      <c r="T12" s="16"/>
      <c r="U12" s="16"/>
      <c r="V12" s="16"/>
      <c r="W12" s="16"/>
      <c r="X12" s="16"/>
    </row>
    <row r="13" ht="18.75" customHeight="1" spans="1:24">
      <c r="A13" s="55" t="s">
        <v>52</v>
      </c>
      <c r="B13" s="8" t="s">
        <v>171</v>
      </c>
      <c r="C13" s="9" t="s">
        <v>172</v>
      </c>
      <c r="D13" s="8" t="s">
        <v>77</v>
      </c>
      <c r="E13" s="8" t="s">
        <v>78</v>
      </c>
      <c r="F13" s="8" t="s">
        <v>173</v>
      </c>
      <c r="G13" s="8" t="s">
        <v>174</v>
      </c>
      <c r="H13" s="16">
        <v>17.7824</v>
      </c>
      <c r="I13" s="16">
        <v>17.7824</v>
      </c>
      <c r="J13" s="16"/>
      <c r="K13" s="16"/>
      <c r="L13" s="16"/>
      <c r="M13" s="16">
        <v>17.7824</v>
      </c>
      <c r="N13" s="16"/>
      <c r="O13" s="16"/>
      <c r="P13" s="16"/>
      <c r="Q13" s="22"/>
      <c r="R13" s="16"/>
      <c r="S13" s="16"/>
      <c r="T13" s="16"/>
      <c r="U13" s="16"/>
      <c r="V13" s="16"/>
      <c r="W13" s="16"/>
      <c r="X13" s="16"/>
    </row>
    <row r="14" ht="18.75" customHeight="1" spans="1:24">
      <c r="A14" s="55" t="s">
        <v>52</v>
      </c>
      <c r="B14" s="8" t="s">
        <v>171</v>
      </c>
      <c r="C14" s="9" t="s">
        <v>172</v>
      </c>
      <c r="D14" s="8" t="s">
        <v>87</v>
      </c>
      <c r="E14" s="8" t="s">
        <v>88</v>
      </c>
      <c r="F14" s="8" t="s">
        <v>175</v>
      </c>
      <c r="G14" s="8" t="s">
        <v>176</v>
      </c>
      <c r="H14" s="16">
        <v>9.22462</v>
      </c>
      <c r="I14" s="16">
        <v>9.22462</v>
      </c>
      <c r="J14" s="16"/>
      <c r="K14" s="16"/>
      <c r="L14" s="16"/>
      <c r="M14" s="16">
        <v>9.22462</v>
      </c>
      <c r="N14" s="16"/>
      <c r="O14" s="16"/>
      <c r="P14" s="16"/>
      <c r="Q14" s="22"/>
      <c r="R14" s="16"/>
      <c r="S14" s="16"/>
      <c r="T14" s="16"/>
      <c r="U14" s="16"/>
      <c r="V14" s="16"/>
      <c r="W14" s="16"/>
      <c r="X14" s="16"/>
    </row>
    <row r="15" ht="18.75" customHeight="1" spans="1:24">
      <c r="A15" s="55" t="s">
        <v>52</v>
      </c>
      <c r="B15" s="8" t="s">
        <v>171</v>
      </c>
      <c r="C15" s="9" t="s">
        <v>172</v>
      </c>
      <c r="D15" s="8" t="s">
        <v>91</v>
      </c>
      <c r="E15" s="8" t="s">
        <v>92</v>
      </c>
      <c r="F15" s="8" t="s">
        <v>177</v>
      </c>
      <c r="G15" s="8" t="s">
        <v>178</v>
      </c>
      <c r="H15" s="16">
        <v>2.27338</v>
      </c>
      <c r="I15" s="16">
        <v>2.27338</v>
      </c>
      <c r="J15" s="16"/>
      <c r="K15" s="16"/>
      <c r="L15" s="16"/>
      <c r="M15" s="16">
        <v>2.27338</v>
      </c>
      <c r="N15" s="16"/>
      <c r="O15" s="16"/>
      <c r="P15" s="16"/>
      <c r="Q15" s="22"/>
      <c r="R15" s="16"/>
      <c r="S15" s="16"/>
      <c r="T15" s="16"/>
      <c r="U15" s="16"/>
      <c r="V15" s="16"/>
      <c r="W15" s="16"/>
      <c r="X15" s="16"/>
    </row>
    <row r="16" ht="18.75" customHeight="1" spans="1:24">
      <c r="A16" s="55" t="s">
        <v>52</v>
      </c>
      <c r="B16" s="8" t="s">
        <v>171</v>
      </c>
      <c r="C16" s="9" t="s">
        <v>172</v>
      </c>
      <c r="D16" s="8" t="s">
        <v>91</v>
      </c>
      <c r="E16" s="8" t="s">
        <v>92</v>
      </c>
      <c r="F16" s="8" t="s">
        <v>177</v>
      </c>
      <c r="G16" s="8" t="s">
        <v>178</v>
      </c>
      <c r="H16" s="16">
        <v>4.456714</v>
      </c>
      <c r="I16" s="16">
        <v>4.456714</v>
      </c>
      <c r="J16" s="16"/>
      <c r="K16" s="16"/>
      <c r="L16" s="16"/>
      <c r="M16" s="16">
        <v>4.456714</v>
      </c>
      <c r="N16" s="16"/>
      <c r="O16" s="16"/>
      <c r="P16" s="16"/>
      <c r="Q16" s="22"/>
      <c r="R16" s="16"/>
      <c r="S16" s="16"/>
      <c r="T16" s="16"/>
      <c r="U16" s="16"/>
      <c r="V16" s="16"/>
      <c r="W16" s="16"/>
      <c r="X16" s="16"/>
    </row>
    <row r="17" ht="18.75" customHeight="1" spans="1:24">
      <c r="A17" s="55" t="s">
        <v>52</v>
      </c>
      <c r="B17" s="8" t="s">
        <v>171</v>
      </c>
      <c r="C17" s="9" t="s">
        <v>172</v>
      </c>
      <c r="D17" s="8" t="s">
        <v>93</v>
      </c>
      <c r="E17" s="8" t="s">
        <v>94</v>
      </c>
      <c r="F17" s="8" t="s">
        <v>179</v>
      </c>
      <c r="G17" s="8" t="s">
        <v>180</v>
      </c>
      <c r="H17" s="16">
        <v>0.353</v>
      </c>
      <c r="I17" s="16">
        <v>0.353</v>
      </c>
      <c r="J17" s="16"/>
      <c r="K17" s="16"/>
      <c r="L17" s="16"/>
      <c r="M17" s="16">
        <v>0.353</v>
      </c>
      <c r="N17" s="16"/>
      <c r="O17" s="16"/>
      <c r="P17" s="16"/>
      <c r="Q17" s="22"/>
      <c r="R17" s="16"/>
      <c r="S17" s="16"/>
      <c r="T17" s="16"/>
      <c r="U17" s="16"/>
      <c r="V17" s="16"/>
      <c r="W17" s="16"/>
      <c r="X17" s="16"/>
    </row>
    <row r="18" ht="18.75" customHeight="1" spans="1:24">
      <c r="A18" s="55" t="s">
        <v>52</v>
      </c>
      <c r="B18" s="8" t="s">
        <v>171</v>
      </c>
      <c r="C18" s="9" t="s">
        <v>172</v>
      </c>
      <c r="D18" s="8" t="s">
        <v>93</v>
      </c>
      <c r="E18" s="8" t="s">
        <v>94</v>
      </c>
      <c r="F18" s="8" t="s">
        <v>179</v>
      </c>
      <c r="G18" s="8" t="s">
        <v>180</v>
      </c>
      <c r="H18" s="16">
        <v>0.2824</v>
      </c>
      <c r="I18" s="16">
        <v>0.2824</v>
      </c>
      <c r="J18" s="16"/>
      <c r="K18" s="16"/>
      <c r="L18" s="16"/>
      <c r="M18" s="16">
        <v>0.2824</v>
      </c>
      <c r="N18" s="16"/>
      <c r="O18" s="16"/>
      <c r="P18" s="16"/>
      <c r="Q18" s="22"/>
      <c r="R18" s="16"/>
      <c r="S18" s="16"/>
      <c r="T18" s="16"/>
      <c r="U18" s="16"/>
      <c r="V18" s="16"/>
      <c r="W18" s="16"/>
      <c r="X18" s="16"/>
    </row>
    <row r="19" ht="18.75" customHeight="1" spans="1:24">
      <c r="A19" s="55" t="s">
        <v>52</v>
      </c>
      <c r="B19" s="8" t="s">
        <v>171</v>
      </c>
      <c r="C19" s="9" t="s">
        <v>172</v>
      </c>
      <c r="D19" s="8" t="s">
        <v>93</v>
      </c>
      <c r="E19" s="8" t="s">
        <v>94</v>
      </c>
      <c r="F19" s="8" t="s">
        <v>179</v>
      </c>
      <c r="G19" s="8" t="s">
        <v>180</v>
      </c>
      <c r="H19" s="16">
        <v>0.422332</v>
      </c>
      <c r="I19" s="16">
        <v>0.422332</v>
      </c>
      <c r="J19" s="16"/>
      <c r="K19" s="16"/>
      <c r="L19" s="16"/>
      <c r="M19" s="16">
        <v>0.422332</v>
      </c>
      <c r="N19" s="16"/>
      <c r="O19" s="16"/>
      <c r="P19" s="16"/>
      <c r="Q19" s="22"/>
      <c r="R19" s="16"/>
      <c r="S19" s="16"/>
      <c r="T19" s="16"/>
      <c r="U19" s="16"/>
      <c r="V19" s="16"/>
      <c r="W19" s="16"/>
      <c r="X19" s="16"/>
    </row>
    <row r="20" ht="18.75" customHeight="1" spans="1:24">
      <c r="A20" s="55" t="s">
        <v>52</v>
      </c>
      <c r="B20" s="8" t="s">
        <v>181</v>
      </c>
      <c r="C20" s="9" t="s">
        <v>116</v>
      </c>
      <c r="D20" s="8" t="s">
        <v>115</v>
      </c>
      <c r="E20" s="8" t="s">
        <v>116</v>
      </c>
      <c r="F20" s="8" t="s">
        <v>182</v>
      </c>
      <c r="G20" s="8" t="s">
        <v>116</v>
      </c>
      <c r="H20" s="16">
        <v>15.6708</v>
      </c>
      <c r="I20" s="16">
        <v>15.6708</v>
      </c>
      <c r="J20" s="16"/>
      <c r="K20" s="16"/>
      <c r="L20" s="16"/>
      <c r="M20" s="16">
        <v>15.6708</v>
      </c>
      <c r="N20" s="16"/>
      <c r="O20" s="16"/>
      <c r="P20" s="16"/>
      <c r="Q20" s="22"/>
      <c r="R20" s="16"/>
      <c r="S20" s="16"/>
      <c r="T20" s="16"/>
      <c r="U20" s="16"/>
      <c r="V20" s="16"/>
      <c r="W20" s="16"/>
      <c r="X20" s="16"/>
    </row>
    <row r="21" ht="18.75" customHeight="1" spans="1:24">
      <c r="A21" s="55" t="s">
        <v>52</v>
      </c>
      <c r="B21" s="8" t="s">
        <v>183</v>
      </c>
      <c r="C21" s="9" t="s">
        <v>184</v>
      </c>
      <c r="D21" s="8" t="s">
        <v>73</v>
      </c>
      <c r="E21" s="8" t="s">
        <v>74</v>
      </c>
      <c r="F21" s="8" t="s">
        <v>185</v>
      </c>
      <c r="G21" s="8" t="s">
        <v>186</v>
      </c>
      <c r="H21" s="16">
        <v>11.52</v>
      </c>
      <c r="I21" s="16">
        <v>11.52</v>
      </c>
      <c r="J21" s="16"/>
      <c r="K21" s="16"/>
      <c r="L21" s="16"/>
      <c r="M21" s="16">
        <v>11.52</v>
      </c>
      <c r="N21" s="16"/>
      <c r="O21" s="16"/>
      <c r="P21" s="16"/>
      <c r="Q21" s="22"/>
      <c r="R21" s="16"/>
      <c r="S21" s="16"/>
      <c r="T21" s="16"/>
      <c r="U21" s="16"/>
      <c r="V21" s="16"/>
      <c r="W21" s="16"/>
      <c r="X21" s="16"/>
    </row>
    <row r="22" ht="18.75" customHeight="1" spans="1:24">
      <c r="A22" s="55" t="s">
        <v>52</v>
      </c>
      <c r="B22" s="8" t="s">
        <v>187</v>
      </c>
      <c r="C22" s="9" t="s">
        <v>188</v>
      </c>
      <c r="D22" s="8" t="s">
        <v>105</v>
      </c>
      <c r="E22" s="8" t="s">
        <v>106</v>
      </c>
      <c r="F22" s="8" t="s">
        <v>189</v>
      </c>
      <c r="G22" s="8" t="s">
        <v>190</v>
      </c>
      <c r="H22" s="16">
        <v>2.5</v>
      </c>
      <c r="I22" s="16">
        <v>2.5</v>
      </c>
      <c r="J22" s="16"/>
      <c r="K22" s="16"/>
      <c r="L22" s="16"/>
      <c r="M22" s="16">
        <v>2.5</v>
      </c>
      <c r="N22" s="16"/>
      <c r="O22" s="16"/>
      <c r="P22" s="16"/>
      <c r="Q22" s="22"/>
      <c r="R22" s="16"/>
      <c r="S22" s="16"/>
      <c r="T22" s="16"/>
      <c r="U22" s="16"/>
      <c r="V22" s="16"/>
      <c r="W22" s="16"/>
      <c r="X22" s="16"/>
    </row>
    <row r="23" ht="18.75" customHeight="1" spans="1:24">
      <c r="A23" s="55" t="s">
        <v>52</v>
      </c>
      <c r="B23" s="8" t="s">
        <v>191</v>
      </c>
      <c r="C23" s="9" t="s">
        <v>192</v>
      </c>
      <c r="D23" s="8" t="s">
        <v>105</v>
      </c>
      <c r="E23" s="8" t="s">
        <v>106</v>
      </c>
      <c r="F23" s="8" t="s">
        <v>193</v>
      </c>
      <c r="G23" s="8" t="s">
        <v>194</v>
      </c>
      <c r="H23" s="16">
        <v>9.54</v>
      </c>
      <c r="I23" s="16">
        <v>9.54</v>
      </c>
      <c r="J23" s="16"/>
      <c r="K23" s="16"/>
      <c r="L23" s="16"/>
      <c r="M23" s="16">
        <v>9.54</v>
      </c>
      <c r="N23" s="16"/>
      <c r="O23" s="16"/>
      <c r="P23" s="16"/>
      <c r="Q23" s="22"/>
      <c r="R23" s="16"/>
      <c r="S23" s="16"/>
      <c r="T23" s="16"/>
      <c r="U23" s="16"/>
      <c r="V23" s="16"/>
      <c r="W23" s="16"/>
      <c r="X23" s="16"/>
    </row>
    <row r="24" ht="18.75" customHeight="1" spans="1:24">
      <c r="A24" s="55" t="s">
        <v>52</v>
      </c>
      <c r="B24" s="8" t="s">
        <v>195</v>
      </c>
      <c r="C24" s="9" t="s">
        <v>196</v>
      </c>
      <c r="D24" s="8" t="s">
        <v>105</v>
      </c>
      <c r="E24" s="8" t="s">
        <v>106</v>
      </c>
      <c r="F24" s="8" t="s">
        <v>197</v>
      </c>
      <c r="G24" s="8" t="s">
        <v>196</v>
      </c>
      <c r="H24" s="16">
        <v>0.6</v>
      </c>
      <c r="I24" s="16">
        <v>0.6</v>
      </c>
      <c r="J24" s="16"/>
      <c r="K24" s="16"/>
      <c r="L24" s="16"/>
      <c r="M24" s="16">
        <v>0.6</v>
      </c>
      <c r="N24" s="16"/>
      <c r="O24" s="16"/>
      <c r="P24" s="16"/>
      <c r="Q24" s="22"/>
      <c r="R24" s="16"/>
      <c r="S24" s="16"/>
      <c r="T24" s="16"/>
      <c r="U24" s="16"/>
      <c r="V24" s="16"/>
      <c r="W24" s="16"/>
      <c r="X24" s="16"/>
    </row>
    <row r="25" ht="18.75" customHeight="1" spans="1:24">
      <c r="A25" s="55" t="s">
        <v>52</v>
      </c>
      <c r="B25" s="8" t="s">
        <v>198</v>
      </c>
      <c r="C25" s="9" t="s">
        <v>199</v>
      </c>
      <c r="D25" s="8" t="s">
        <v>105</v>
      </c>
      <c r="E25" s="8" t="s">
        <v>106</v>
      </c>
      <c r="F25" s="8" t="s">
        <v>200</v>
      </c>
      <c r="G25" s="8" t="s">
        <v>201</v>
      </c>
      <c r="H25" s="16">
        <v>1.47</v>
      </c>
      <c r="I25" s="16">
        <v>1.47</v>
      </c>
      <c r="J25" s="16"/>
      <c r="K25" s="16"/>
      <c r="L25" s="16"/>
      <c r="M25" s="16">
        <v>1.47</v>
      </c>
      <c r="N25" s="16"/>
      <c r="O25" s="16"/>
      <c r="P25" s="16"/>
      <c r="Q25" s="22"/>
      <c r="R25" s="16"/>
      <c r="S25" s="16"/>
      <c r="T25" s="16"/>
      <c r="U25" s="16"/>
      <c r="V25" s="16"/>
      <c r="W25" s="16"/>
      <c r="X25" s="16"/>
    </row>
    <row r="26" ht="18.75" customHeight="1" spans="1:24">
      <c r="A26" s="55" t="s">
        <v>52</v>
      </c>
      <c r="B26" s="8" t="s">
        <v>198</v>
      </c>
      <c r="C26" s="9" t="s">
        <v>199</v>
      </c>
      <c r="D26" s="8" t="s">
        <v>105</v>
      </c>
      <c r="E26" s="8" t="s">
        <v>106</v>
      </c>
      <c r="F26" s="8" t="s">
        <v>200</v>
      </c>
      <c r="G26" s="8" t="s">
        <v>201</v>
      </c>
      <c r="H26" s="16">
        <v>2.7</v>
      </c>
      <c r="I26" s="16">
        <v>2.7</v>
      </c>
      <c r="J26" s="16"/>
      <c r="K26" s="16"/>
      <c r="L26" s="16"/>
      <c r="M26" s="16">
        <v>2.7</v>
      </c>
      <c r="N26" s="16"/>
      <c r="O26" s="16"/>
      <c r="P26" s="16"/>
      <c r="Q26" s="22"/>
      <c r="R26" s="16"/>
      <c r="S26" s="16"/>
      <c r="T26" s="16"/>
      <c r="U26" s="16"/>
      <c r="V26" s="16"/>
      <c r="W26" s="16"/>
      <c r="X26" s="16"/>
    </row>
    <row r="27" ht="18.75" customHeight="1" spans="1:24">
      <c r="A27" s="55" t="s">
        <v>52</v>
      </c>
      <c r="B27" s="8" t="s">
        <v>198</v>
      </c>
      <c r="C27" s="9" t="s">
        <v>199</v>
      </c>
      <c r="D27" s="8" t="s">
        <v>105</v>
      </c>
      <c r="E27" s="8" t="s">
        <v>106</v>
      </c>
      <c r="F27" s="8" t="s">
        <v>202</v>
      </c>
      <c r="G27" s="8" t="s">
        <v>203</v>
      </c>
      <c r="H27" s="16">
        <v>0.13</v>
      </c>
      <c r="I27" s="16">
        <v>0.13</v>
      </c>
      <c r="J27" s="16"/>
      <c r="K27" s="16"/>
      <c r="L27" s="16"/>
      <c r="M27" s="16">
        <v>0.13</v>
      </c>
      <c r="N27" s="16"/>
      <c r="O27" s="16"/>
      <c r="P27" s="16"/>
      <c r="Q27" s="22"/>
      <c r="R27" s="16"/>
      <c r="S27" s="16"/>
      <c r="T27" s="16"/>
      <c r="U27" s="16"/>
      <c r="V27" s="16"/>
      <c r="W27" s="16"/>
      <c r="X27" s="16"/>
    </row>
    <row r="28" ht="18.75" customHeight="1" spans="1:24">
      <c r="A28" s="55" t="s">
        <v>52</v>
      </c>
      <c r="B28" s="8" t="s">
        <v>198</v>
      </c>
      <c r="C28" s="9" t="s">
        <v>199</v>
      </c>
      <c r="D28" s="8" t="s">
        <v>105</v>
      </c>
      <c r="E28" s="8" t="s">
        <v>106</v>
      </c>
      <c r="F28" s="8" t="s">
        <v>204</v>
      </c>
      <c r="G28" s="8" t="s">
        <v>205</v>
      </c>
      <c r="H28" s="16">
        <v>0.4</v>
      </c>
      <c r="I28" s="16">
        <v>0.4</v>
      </c>
      <c r="J28" s="16"/>
      <c r="K28" s="16"/>
      <c r="L28" s="16"/>
      <c r="M28" s="16">
        <v>0.4</v>
      </c>
      <c r="N28" s="16"/>
      <c r="O28" s="16"/>
      <c r="P28" s="16"/>
      <c r="Q28" s="22"/>
      <c r="R28" s="16"/>
      <c r="S28" s="16"/>
      <c r="T28" s="16"/>
      <c r="U28" s="16"/>
      <c r="V28" s="16"/>
      <c r="W28" s="16"/>
      <c r="X28" s="16"/>
    </row>
    <row r="29" ht="18.75" customHeight="1" spans="1:24">
      <c r="A29" s="55" t="s">
        <v>52</v>
      </c>
      <c r="B29" s="8" t="s">
        <v>198</v>
      </c>
      <c r="C29" s="9" t="s">
        <v>199</v>
      </c>
      <c r="D29" s="8" t="s">
        <v>105</v>
      </c>
      <c r="E29" s="8" t="s">
        <v>106</v>
      </c>
      <c r="F29" s="8" t="s">
        <v>206</v>
      </c>
      <c r="G29" s="8" t="s">
        <v>207</v>
      </c>
      <c r="H29" s="16">
        <v>0.3</v>
      </c>
      <c r="I29" s="16">
        <v>0.3</v>
      </c>
      <c r="J29" s="16"/>
      <c r="K29" s="16"/>
      <c r="L29" s="16"/>
      <c r="M29" s="16">
        <v>0.3</v>
      </c>
      <c r="N29" s="16"/>
      <c r="O29" s="16"/>
      <c r="P29" s="16"/>
      <c r="Q29" s="22"/>
      <c r="R29" s="16"/>
      <c r="S29" s="16"/>
      <c r="T29" s="16"/>
      <c r="U29" s="16"/>
      <c r="V29" s="16"/>
      <c r="W29" s="16"/>
      <c r="X29" s="16"/>
    </row>
    <row r="30" ht="18.75" customHeight="1" spans="1:24">
      <c r="A30" s="55" t="s">
        <v>52</v>
      </c>
      <c r="B30" s="8" t="s">
        <v>198</v>
      </c>
      <c r="C30" s="9" t="s">
        <v>199</v>
      </c>
      <c r="D30" s="8" t="s">
        <v>105</v>
      </c>
      <c r="E30" s="8" t="s">
        <v>106</v>
      </c>
      <c r="F30" s="8" t="s">
        <v>208</v>
      </c>
      <c r="G30" s="8" t="s">
        <v>209</v>
      </c>
      <c r="H30" s="16">
        <v>0.5</v>
      </c>
      <c r="I30" s="16">
        <v>0.5</v>
      </c>
      <c r="J30" s="16"/>
      <c r="K30" s="16"/>
      <c r="L30" s="16"/>
      <c r="M30" s="16">
        <v>0.5</v>
      </c>
      <c r="N30" s="16"/>
      <c r="O30" s="16"/>
      <c r="P30" s="16"/>
      <c r="Q30" s="22"/>
      <c r="R30" s="16"/>
      <c r="S30" s="16"/>
      <c r="T30" s="16"/>
      <c r="U30" s="16"/>
      <c r="V30" s="16"/>
      <c r="W30" s="16"/>
      <c r="X30" s="16"/>
    </row>
    <row r="31" ht="18.75" customHeight="1" spans="1:24">
      <c r="A31" s="55" t="s">
        <v>52</v>
      </c>
      <c r="B31" s="8" t="s">
        <v>210</v>
      </c>
      <c r="C31" s="9" t="s">
        <v>141</v>
      </c>
      <c r="D31" s="8" t="s">
        <v>105</v>
      </c>
      <c r="E31" s="8" t="s">
        <v>106</v>
      </c>
      <c r="F31" s="8" t="s">
        <v>211</v>
      </c>
      <c r="G31" s="8" t="s">
        <v>141</v>
      </c>
      <c r="H31" s="16">
        <v>0.5</v>
      </c>
      <c r="I31" s="16">
        <v>0.5</v>
      </c>
      <c r="J31" s="16"/>
      <c r="K31" s="16"/>
      <c r="L31" s="16"/>
      <c r="M31" s="16">
        <v>0.5</v>
      </c>
      <c r="N31" s="16"/>
      <c r="O31" s="16"/>
      <c r="P31" s="16"/>
      <c r="Q31" s="22"/>
      <c r="R31" s="16"/>
      <c r="S31" s="16"/>
      <c r="T31" s="16"/>
      <c r="U31" s="16"/>
      <c r="V31" s="16"/>
      <c r="W31" s="16"/>
      <c r="X31" s="16"/>
    </row>
    <row r="32" ht="18.75" customHeight="1" spans="1:24">
      <c r="A32" s="55" t="s">
        <v>52</v>
      </c>
      <c r="B32" s="8" t="s">
        <v>212</v>
      </c>
      <c r="C32" s="9" t="s">
        <v>213</v>
      </c>
      <c r="D32" s="8" t="s">
        <v>105</v>
      </c>
      <c r="E32" s="8" t="s">
        <v>106</v>
      </c>
      <c r="F32" s="8" t="s">
        <v>214</v>
      </c>
      <c r="G32" s="8" t="s">
        <v>215</v>
      </c>
      <c r="H32" s="16">
        <v>1.3</v>
      </c>
      <c r="I32" s="16">
        <v>1.3</v>
      </c>
      <c r="J32" s="16"/>
      <c r="K32" s="16"/>
      <c r="L32" s="16"/>
      <c r="M32" s="16">
        <v>1.3</v>
      </c>
      <c r="N32" s="16"/>
      <c r="O32" s="16"/>
      <c r="P32" s="16"/>
      <c r="Q32" s="22"/>
      <c r="R32" s="16"/>
      <c r="S32" s="16"/>
      <c r="T32" s="16"/>
      <c r="U32" s="16"/>
      <c r="V32" s="16"/>
      <c r="W32" s="16"/>
      <c r="X32" s="16"/>
    </row>
    <row r="33" ht="18.75" customHeight="1" spans="1:24">
      <c r="A33" s="55" t="s">
        <v>52</v>
      </c>
      <c r="B33" s="8" t="s">
        <v>216</v>
      </c>
      <c r="C33" s="9" t="s">
        <v>217</v>
      </c>
      <c r="D33" s="8" t="s">
        <v>105</v>
      </c>
      <c r="E33" s="8" t="s">
        <v>106</v>
      </c>
      <c r="F33" s="8" t="s">
        <v>218</v>
      </c>
      <c r="G33" s="8" t="s">
        <v>219</v>
      </c>
      <c r="H33" s="16">
        <v>6</v>
      </c>
      <c r="I33" s="16">
        <v>6</v>
      </c>
      <c r="J33" s="16"/>
      <c r="K33" s="16"/>
      <c r="L33" s="16"/>
      <c r="M33" s="16">
        <v>6</v>
      </c>
      <c r="N33" s="16"/>
      <c r="O33" s="16"/>
      <c r="P33" s="16"/>
      <c r="Q33" s="22"/>
      <c r="R33" s="16"/>
      <c r="S33" s="16"/>
      <c r="T33" s="16"/>
      <c r="U33" s="16"/>
      <c r="V33" s="16"/>
      <c r="W33" s="16"/>
      <c r="X33" s="16"/>
    </row>
    <row r="34" ht="18.75" customHeight="1" spans="1:24">
      <c r="A34" s="55" t="s">
        <v>52</v>
      </c>
      <c r="B34" s="8" t="s">
        <v>220</v>
      </c>
      <c r="C34" s="9" t="s">
        <v>221</v>
      </c>
      <c r="D34" s="8" t="s">
        <v>105</v>
      </c>
      <c r="E34" s="8" t="s">
        <v>106</v>
      </c>
      <c r="F34" s="8" t="s">
        <v>169</v>
      </c>
      <c r="G34" s="8" t="s">
        <v>170</v>
      </c>
      <c r="H34" s="16">
        <v>5.51</v>
      </c>
      <c r="I34" s="16">
        <v>5.51</v>
      </c>
      <c r="J34" s="16"/>
      <c r="K34" s="16"/>
      <c r="L34" s="16"/>
      <c r="M34" s="16">
        <v>5.51</v>
      </c>
      <c r="N34" s="16"/>
      <c r="O34" s="16"/>
      <c r="P34" s="16"/>
      <c r="Q34" s="22"/>
      <c r="R34" s="16"/>
      <c r="S34" s="16"/>
      <c r="T34" s="16"/>
      <c r="U34" s="16"/>
      <c r="V34" s="16"/>
      <c r="W34" s="16"/>
      <c r="X34" s="16"/>
    </row>
    <row r="35" ht="18.75" customHeight="1" spans="1:24">
      <c r="A35" s="55" t="s">
        <v>52</v>
      </c>
      <c r="B35" s="8" t="s">
        <v>220</v>
      </c>
      <c r="C35" s="9" t="s">
        <v>221</v>
      </c>
      <c r="D35" s="8" t="s">
        <v>105</v>
      </c>
      <c r="E35" s="8" t="s">
        <v>106</v>
      </c>
      <c r="F35" s="8" t="s">
        <v>169</v>
      </c>
      <c r="G35" s="8" t="s">
        <v>170</v>
      </c>
      <c r="H35" s="16">
        <v>11.2788</v>
      </c>
      <c r="I35" s="16">
        <v>11.2788</v>
      </c>
      <c r="J35" s="16"/>
      <c r="K35" s="16"/>
      <c r="L35" s="16"/>
      <c r="M35" s="16">
        <v>11.2788</v>
      </c>
      <c r="N35" s="16"/>
      <c r="O35" s="16"/>
      <c r="P35" s="16"/>
      <c r="Q35" s="22"/>
      <c r="R35" s="16"/>
      <c r="S35" s="16"/>
      <c r="T35" s="16"/>
      <c r="U35" s="16"/>
      <c r="V35" s="16"/>
      <c r="W35" s="16"/>
      <c r="X35" s="16"/>
    </row>
    <row r="36" ht="18.75" customHeight="1" spans="1:24">
      <c r="A36" s="55" t="s">
        <v>52</v>
      </c>
      <c r="B36" s="8" t="s">
        <v>222</v>
      </c>
      <c r="C36" s="9" t="s">
        <v>223</v>
      </c>
      <c r="D36" s="8" t="s">
        <v>105</v>
      </c>
      <c r="E36" s="8" t="s">
        <v>106</v>
      </c>
      <c r="F36" s="8" t="s">
        <v>218</v>
      </c>
      <c r="G36" s="8" t="s">
        <v>219</v>
      </c>
      <c r="H36" s="16">
        <v>45</v>
      </c>
      <c r="I36" s="16">
        <v>45</v>
      </c>
      <c r="J36" s="16"/>
      <c r="K36" s="16"/>
      <c r="L36" s="16"/>
      <c r="M36" s="16">
        <v>45</v>
      </c>
      <c r="N36" s="16"/>
      <c r="O36" s="16"/>
      <c r="P36" s="16"/>
      <c r="Q36" s="22"/>
      <c r="R36" s="16"/>
      <c r="S36" s="16"/>
      <c r="T36" s="16"/>
      <c r="U36" s="16"/>
      <c r="V36" s="16"/>
      <c r="W36" s="16"/>
      <c r="X36" s="16"/>
    </row>
    <row r="37" ht="18.75" customHeight="1" spans="1:24">
      <c r="A37" s="55" t="s">
        <v>52</v>
      </c>
      <c r="B37" s="8" t="s">
        <v>224</v>
      </c>
      <c r="C37" s="9" t="s">
        <v>225</v>
      </c>
      <c r="D37" s="8" t="s">
        <v>105</v>
      </c>
      <c r="E37" s="8" t="s">
        <v>106</v>
      </c>
      <c r="F37" s="8" t="s">
        <v>218</v>
      </c>
      <c r="G37" s="8" t="s">
        <v>219</v>
      </c>
      <c r="H37" s="16">
        <v>2</v>
      </c>
      <c r="I37" s="16">
        <v>2</v>
      </c>
      <c r="J37" s="16"/>
      <c r="K37" s="16"/>
      <c r="L37" s="16"/>
      <c r="M37" s="16">
        <v>2</v>
      </c>
      <c r="N37" s="16"/>
      <c r="O37" s="16"/>
      <c r="P37" s="16"/>
      <c r="Q37" s="22"/>
      <c r="R37" s="16"/>
      <c r="S37" s="16"/>
      <c r="T37" s="16"/>
      <c r="U37" s="16"/>
      <c r="V37" s="16"/>
      <c r="W37" s="16"/>
      <c r="X37" s="16"/>
    </row>
    <row r="38" ht="18.75" customHeight="1" spans="1:24">
      <c r="A38" s="55" t="s">
        <v>52</v>
      </c>
      <c r="B38" s="8" t="s">
        <v>226</v>
      </c>
      <c r="C38" s="9" t="s">
        <v>227</v>
      </c>
      <c r="D38" s="8" t="s">
        <v>105</v>
      </c>
      <c r="E38" s="8" t="s">
        <v>106</v>
      </c>
      <c r="F38" s="8" t="s">
        <v>218</v>
      </c>
      <c r="G38" s="8" t="s">
        <v>219</v>
      </c>
      <c r="H38" s="16">
        <v>3.6</v>
      </c>
      <c r="I38" s="16">
        <v>3.6</v>
      </c>
      <c r="J38" s="16"/>
      <c r="K38" s="16"/>
      <c r="L38" s="16"/>
      <c r="M38" s="16">
        <v>3.6</v>
      </c>
      <c r="N38" s="16"/>
      <c r="O38" s="16"/>
      <c r="P38" s="16"/>
      <c r="Q38" s="22"/>
      <c r="R38" s="16"/>
      <c r="S38" s="16"/>
      <c r="T38" s="16"/>
      <c r="U38" s="16"/>
      <c r="V38" s="16"/>
      <c r="W38" s="16"/>
      <c r="X38" s="16"/>
    </row>
    <row r="39" ht="18.75" customHeight="1" spans="1:24">
      <c r="A39" s="55" t="s">
        <v>52</v>
      </c>
      <c r="B39" s="8" t="s">
        <v>228</v>
      </c>
      <c r="C39" s="9" t="s">
        <v>229</v>
      </c>
      <c r="D39" s="8" t="s">
        <v>105</v>
      </c>
      <c r="E39" s="8" t="s">
        <v>106</v>
      </c>
      <c r="F39" s="8" t="s">
        <v>200</v>
      </c>
      <c r="G39" s="8" t="s">
        <v>201</v>
      </c>
      <c r="H39" s="16">
        <v>2.1</v>
      </c>
      <c r="I39" s="16">
        <v>2.1</v>
      </c>
      <c r="J39" s="16"/>
      <c r="K39" s="16"/>
      <c r="L39" s="16"/>
      <c r="M39" s="16">
        <v>2.1</v>
      </c>
      <c r="N39" s="16"/>
      <c r="O39" s="16"/>
      <c r="P39" s="16"/>
      <c r="Q39" s="22"/>
      <c r="R39" s="16"/>
      <c r="S39" s="16"/>
      <c r="T39" s="16"/>
      <c r="U39" s="16"/>
      <c r="V39" s="16"/>
      <c r="W39" s="16"/>
      <c r="X39" s="16"/>
    </row>
    <row r="40" ht="18.75" customHeight="1" spans="1:24">
      <c r="A40" s="55" t="s">
        <v>55</v>
      </c>
      <c r="B40" s="8" t="s">
        <v>230</v>
      </c>
      <c r="C40" s="9" t="s">
        <v>231</v>
      </c>
      <c r="D40" s="8" t="s">
        <v>109</v>
      </c>
      <c r="E40" s="8" t="s">
        <v>110</v>
      </c>
      <c r="F40" s="8" t="s">
        <v>165</v>
      </c>
      <c r="G40" s="8" t="s">
        <v>166</v>
      </c>
      <c r="H40" s="16">
        <v>40.3452</v>
      </c>
      <c r="I40" s="16">
        <v>40.3452</v>
      </c>
      <c r="J40" s="16"/>
      <c r="K40" s="16"/>
      <c r="L40" s="16"/>
      <c r="M40" s="16">
        <v>40.3452</v>
      </c>
      <c r="N40" s="16"/>
      <c r="O40" s="16"/>
      <c r="P40" s="16"/>
      <c r="Q40" s="22"/>
      <c r="R40" s="16"/>
      <c r="S40" s="16"/>
      <c r="T40" s="16"/>
      <c r="U40" s="16"/>
      <c r="V40" s="16"/>
      <c r="W40" s="16"/>
      <c r="X40" s="16"/>
    </row>
    <row r="41" ht="18.75" customHeight="1" spans="1:24">
      <c r="A41" s="55" t="s">
        <v>55</v>
      </c>
      <c r="B41" s="8" t="s">
        <v>230</v>
      </c>
      <c r="C41" s="9" t="s">
        <v>231</v>
      </c>
      <c r="D41" s="8" t="s">
        <v>109</v>
      </c>
      <c r="E41" s="8" t="s">
        <v>110</v>
      </c>
      <c r="F41" s="8" t="s">
        <v>167</v>
      </c>
      <c r="G41" s="8" t="s">
        <v>168</v>
      </c>
      <c r="H41" s="16">
        <v>2.952</v>
      </c>
      <c r="I41" s="16">
        <v>2.952</v>
      </c>
      <c r="J41" s="16"/>
      <c r="K41" s="16"/>
      <c r="L41" s="16"/>
      <c r="M41" s="16">
        <v>2.952</v>
      </c>
      <c r="N41" s="16"/>
      <c r="O41" s="16"/>
      <c r="P41" s="16"/>
      <c r="Q41" s="22"/>
      <c r="R41" s="16"/>
      <c r="S41" s="16"/>
      <c r="T41" s="16"/>
      <c r="U41" s="16"/>
      <c r="V41" s="16"/>
      <c r="W41" s="16"/>
      <c r="X41" s="16"/>
    </row>
    <row r="42" ht="18.75" customHeight="1" spans="1:24">
      <c r="A42" s="55" t="s">
        <v>55</v>
      </c>
      <c r="B42" s="8" t="s">
        <v>230</v>
      </c>
      <c r="C42" s="9" t="s">
        <v>231</v>
      </c>
      <c r="D42" s="8" t="s">
        <v>109</v>
      </c>
      <c r="E42" s="8" t="s">
        <v>110</v>
      </c>
      <c r="F42" s="8" t="s">
        <v>232</v>
      </c>
      <c r="G42" s="8" t="s">
        <v>233</v>
      </c>
      <c r="H42" s="16">
        <v>15.024</v>
      </c>
      <c r="I42" s="16">
        <v>15.024</v>
      </c>
      <c r="J42" s="16"/>
      <c r="K42" s="16"/>
      <c r="L42" s="16"/>
      <c r="M42" s="16">
        <v>15.024</v>
      </c>
      <c r="N42" s="16"/>
      <c r="O42" s="16"/>
      <c r="P42" s="16"/>
      <c r="Q42" s="22"/>
      <c r="R42" s="16"/>
      <c r="S42" s="16"/>
      <c r="T42" s="16"/>
      <c r="U42" s="16"/>
      <c r="V42" s="16"/>
      <c r="W42" s="16"/>
      <c r="X42" s="16"/>
    </row>
    <row r="43" ht="18.75" customHeight="1" spans="1:24">
      <c r="A43" s="55" t="s">
        <v>55</v>
      </c>
      <c r="B43" s="8" t="s">
        <v>230</v>
      </c>
      <c r="C43" s="9" t="s">
        <v>231</v>
      </c>
      <c r="D43" s="8" t="s">
        <v>109</v>
      </c>
      <c r="E43" s="8" t="s">
        <v>110</v>
      </c>
      <c r="F43" s="8" t="s">
        <v>232</v>
      </c>
      <c r="G43" s="8" t="s">
        <v>233</v>
      </c>
      <c r="H43" s="16">
        <v>27</v>
      </c>
      <c r="I43" s="16">
        <v>27</v>
      </c>
      <c r="J43" s="16"/>
      <c r="K43" s="16"/>
      <c r="L43" s="16"/>
      <c r="M43" s="16">
        <v>27</v>
      </c>
      <c r="N43" s="16"/>
      <c r="O43" s="16"/>
      <c r="P43" s="16"/>
      <c r="Q43" s="22"/>
      <c r="R43" s="16"/>
      <c r="S43" s="16"/>
      <c r="T43" s="16"/>
      <c r="U43" s="16"/>
      <c r="V43" s="16"/>
      <c r="W43" s="16"/>
      <c r="X43" s="16"/>
    </row>
    <row r="44" ht="18.75" customHeight="1" spans="1:24">
      <c r="A44" s="55" t="s">
        <v>55</v>
      </c>
      <c r="B44" s="8" t="s">
        <v>234</v>
      </c>
      <c r="C44" s="9" t="s">
        <v>172</v>
      </c>
      <c r="D44" s="8" t="s">
        <v>77</v>
      </c>
      <c r="E44" s="8" t="s">
        <v>78</v>
      </c>
      <c r="F44" s="8" t="s">
        <v>173</v>
      </c>
      <c r="G44" s="8" t="s">
        <v>174</v>
      </c>
      <c r="H44" s="16">
        <v>19.687168</v>
      </c>
      <c r="I44" s="16">
        <v>19.687168</v>
      </c>
      <c r="J44" s="16"/>
      <c r="K44" s="16"/>
      <c r="L44" s="16"/>
      <c r="M44" s="16">
        <v>19.687168</v>
      </c>
      <c r="N44" s="16"/>
      <c r="O44" s="16"/>
      <c r="P44" s="16"/>
      <c r="Q44" s="22"/>
      <c r="R44" s="16"/>
      <c r="S44" s="16"/>
      <c r="T44" s="16"/>
      <c r="U44" s="16"/>
      <c r="V44" s="16"/>
      <c r="W44" s="16"/>
      <c r="X44" s="16"/>
    </row>
    <row r="45" ht="18.75" customHeight="1" spans="1:24">
      <c r="A45" s="55" t="s">
        <v>55</v>
      </c>
      <c r="B45" s="8" t="s">
        <v>234</v>
      </c>
      <c r="C45" s="9" t="s">
        <v>172</v>
      </c>
      <c r="D45" s="8" t="s">
        <v>87</v>
      </c>
      <c r="E45" s="8" t="s">
        <v>88</v>
      </c>
      <c r="F45" s="8" t="s">
        <v>175</v>
      </c>
      <c r="G45" s="8" t="s">
        <v>176</v>
      </c>
      <c r="H45" s="16">
        <v>1.786459</v>
      </c>
      <c r="I45" s="16">
        <v>1.786459</v>
      </c>
      <c r="J45" s="16"/>
      <c r="K45" s="16"/>
      <c r="L45" s="16"/>
      <c r="M45" s="16">
        <v>1.786459</v>
      </c>
      <c r="N45" s="16"/>
      <c r="O45" s="16"/>
      <c r="P45" s="16"/>
      <c r="Q45" s="22"/>
      <c r="R45" s="16"/>
      <c r="S45" s="16"/>
      <c r="T45" s="16"/>
      <c r="U45" s="16"/>
      <c r="V45" s="16"/>
      <c r="W45" s="16"/>
      <c r="X45" s="16"/>
    </row>
    <row r="46" ht="18.75" customHeight="1" spans="1:24">
      <c r="A46" s="55" t="s">
        <v>55</v>
      </c>
      <c r="B46" s="8" t="s">
        <v>234</v>
      </c>
      <c r="C46" s="9" t="s">
        <v>172</v>
      </c>
      <c r="D46" s="8" t="s">
        <v>89</v>
      </c>
      <c r="E46" s="8" t="s">
        <v>90</v>
      </c>
      <c r="F46" s="8" t="s">
        <v>175</v>
      </c>
      <c r="G46" s="8" t="s">
        <v>176</v>
      </c>
      <c r="H46" s="16">
        <v>8.42626</v>
      </c>
      <c r="I46" s="16">
        <v>8.42626</v>
      </c>
      <c r="J46" s="16"/>
      <c r="K46" s="16"/>
      <c r="L46" s="16"/>
      <c r="M46" s="16">
        <v>8.42626</v>
      </c>
      <c r="N46" s="16"/>
      <c r="O46" s="16"/>
      <c r="P46" s="16"/>
      <c r="Q46" s="22"/>
      <c r="R46" s="16"/>
      <c r="S46" s="16"/>
      <c r="T46" s="16"/>
      <c r="U46" s="16"/>
      <c r="V46" s="16"/>
      <c r="W46" s="16"/>
      <c r="X46" s="16"/>
    </row>
    <row r="47" ht="18.75" customHeight="1" spans="1:24">
      <c r="A47" s="55" t="s">
        <v>55</v>
      </c>
      <c r="B47" s="8" t="s">
        <v>234</v>
      </c>
      <c r="C47" s="9" t="s">
        <v>172</v>
      </c>
      <c r="D47" s="8" t="s">
        <v>91</v>
      </c>
      <c r="E47" s="8" t="s">
        <v>92</v>
      </c>
      <c r="F47" s="8" t="s">
        <v>177</v>
      </c>
      <c r="G47" s="8" t="s">
        <v>178</v>
      </c>
      <c r="H47" s="16">
        <v>4.934096</v>
      </c>
      <c r="I47" s="16">
        <v>4.934096</v>
      </c>
      <c r="J47" s="16"/>
      <c r="K47" s="16"/>
      <c r="L47" s="16"/>
      <c r="M47" s="16">
        <v>4.934096</v>
      </c>
      <c r="N47" s="16"/>
      <c r="O47" s="16"/>
      <c r="P47" s="16"/>
      <c r="Q47" s="22"/>
      <c r="R47" s="16"/>
      <c r="S47" s="16"/>
      <c r="T47" s="16"/>
      <c r="U47" s="16"/>
      <c r="V47" s="16"/>
      <c r="W47" s="16"/>
      <c r="X47" s="16"/>
    </row>
    <row r="48" ht="18.75" customHeight="1" spans="1:24">
      <c r="A48" s="55" t="s">
        <v>55</v>
      </c>
      <c r="B48" s="8" t="s">
        <v>234</v>
      </c>
      <c r="C48" s="9" t="s">
        <v>172</v>
      </c>
      <c r="D48" s="8" t="s">
        <v>91</v>
      </c>
      <c r="E48" s="8" t="s">
        <v>92</v>
      </c>
      <c r="F48" s="8" t="s">
        <v>177</v>
      </c>
      <c r="G48" s="8" t="s">
        <v>178</v>
      </c>
      <c r="H48" s="16">
        <v>0.488438</v>
      </c>
      <c r="I48" s="16">
        <v>0.488438</v>
      </c>
      <c r="J48" s="16"/>
      <c r="K48" s="16"/>
      <c r="L48" s="16"/>
      <c r="M48" s="16">
        <v>0.488438</v>
      </c>
      <c r="N48" s="16"/>
      <c r="O48" s="16"/>
      <c r="P48" s="16"/>
      <c r="Q48" s="22"/>
      <c r="R48" s="16"/>
      <c r="S48" s="16"/>
      <c r="T48" s="16"/>
      <c r="U48" s="16"/>
      <c r="V48" s="16"/>
      <c r="W48" s="16"/>
      <c r="X48" s="16"/>
    </row>
    <row r="49" ht="18.75" customHeight="1" spans="1:24">
      <c r="A49" s="55" t="s">
        <v>55</v>
      </c>
      <c r="B49" s="8" t="s">
        <v>234</v>
      </c>
      <c r="C49" s="9" t="s">
        <v>172</v>
      </c>
      <c r="D49" s="8" t="s">
        <v>93</v>
      </c>
      <c r="E49" s="8" t="s">
        <v>94</v>
      </c>
      <c r="F49" s="8" t="s">
        <v>179</v>
      </c>
      <c r="G49" s="8" t="s">
        <v>180</v>
      </c>
      <c r="H49" s="16">
        <v>0.922836</v>
      </c>
      <c r="I49" s="16">
        <v>0.922836</v>
      </c>
      <c r="J49" s="16"/>
      <c r="K49" s="16"/>
      <c r="L49" s="16"/>
      <c r="M49" s="16">
        <v>0.922836</v>
      </c>
      <c r="N49" s="16"/>
      <c r="O49" s="16"/>
      <c r="P49" s="16"/>
      <c r="Q49" s="22"/>
      <c r="R49" s="16"/>
      <c r="S49" s="16"/>
      <c r="T49" s="16"/>
      <c r="U49" s="16"/>
      <c r="V49" s="16"/>
      <c r="W49" s="16"/>
      <c r="X49" s="16"/>
    </row>
    <row r="50" ht="18.75" customHeight="1" spans="1:24">
      <c r="A50" s="55" t="s">
        <v>55</v>
      </c>
      <c r="B50" s="8" t="s">
        <v>234</v>
      </c>
      <c r="C50" s="9" t="s">
        <v>172</v>
      </c>
      <c r="D50" s="8" t="s">
        <v>93</v>
      </c>
      <c r="E50" s="8" t="s">
        <v>94</v>
      </c>
      <c r="F50" s="8" t="s">
        <v>179</v>
      </c>
      <c r="G50" s="8" t="s">
        <v>180</v>
      </c>
      <c r="H50" s="16">
        <v>0.0706</v>
      </c>
      <c r="I50" s="16">
        <v>0.0706</v>
      </c>
      <c r="J50" s="16"/>
      <c r="K50" s="16"/>
      <c r="L50" s="16"/>
      <c r="M50" s="16">
        <v>0.0706</v>
      </c>
      <c r="N50" s="16"/>
      <c r="O50" s="16"/>
      <c r="P50" s="16"/>
      <c r="Q50" s="22"/>
      <c r="R50" s="16"/>
      <c r="S50" s="16"/>
      <c r="T50" s="16"/>
      <c r="U50" s="16"/>
      <c r="V50" s="16"/>
      <c r="W50" s="16"/>
      <c r="X50" s="16"/>
    </row>
    <row r="51" ht="18.75" customHeight="1" spans="1:24">
      <c r="A51" s="55" t="s">
        <v>55</v>
      </c>
      <c r="B51" s="8" t="s">
        <v>234</v>
      </c>
      <c r="C51" s="9" t="s">
        <v>172</v>
      </c>
      <c r="D51" s="8" t="s">
        <v>93</v>
      </c>
      <c r="E51" s="8" t="s">
        <v>94</v>
      </c>
      <c r="F51" s="8" t="s">
        <v>179</v>
      </c>
      <c r="G51" s="8" t="s">
        <v>180</v>
      </c>
      <c r="H51" s="16">
        <v>0.0706</v>
      </c>
      <c r="I51" s="16">
        <v>0.0706</v>
      </c>
      <c r="J51" s="16"/>
      <c r="K51" s="16"/>
      <c r="L51" s="16"/>
      <c r="M51" s="16">
        <v>0.0706</v>
      </c>
      <c r="N51" s="16"/>
      <c r="O51" s="16"/>
      <c r="P51" s="16"/>
      <c r="Q51" s="22"/>
      <c r="R51" s="16"/>
      <c r="S51" s="16"/>
      <c r="T51" s="16"/>
      <c r="U51" s="16"/>
      <c r="V51" s="16"/>
      <c r="W51" s="16"/>
      <c r="X51" s="16"/>
    </row>
    <row r="52" ht="18.75" customHeight="1" spans="1:24">
      <c r="A52" s="55" t="s">
        <v>55</v>
      </c>
      <c r="B52" s="8" t="s">
        <v>234</v>
      </c>
      <c r="C52" s="9" t="s">
        <v>172</v>
      </c>
      <c r="D52" s="8" t="s">
        <v>93</v>
      </c>
      <c r="E52" s="8" t="s">
        <v>94</v>
      </c>
      <c r="F52" s="8" t="s">
        <v>179</v>
      </c>
      <c r="G52" s="8" t="s">
        <v>180</v>
      </c>
      <c r="H52" s="16">
        <v>0.3177</v>
      </c>
      <c r="I52" s="16">
        <v>0.3177</v>
      </c>
      <c r="J52" s="16"/>
      <c r="K52" s="16"/>
      <c r="L52" s="16"/>
      <c r="M52" s="16">
        <v>0.3177</v>
      </c>
      <c r="N52" s="16"/>
      <c r="O52" s="16"/>
      <c r="P52" s="16"/>
      <c r="Q52" s="22"/>
      <c r="R52" s="16"/>
      <c r="S52" s="16"/>
      <c r="T52" s="16"/>
      <c r="U52" s="16"/>
      <c r="V52" s="16"/>
      <c r="W52" s="16"/>
      <c r="X52" s="16"/>
    </row>
    <row r="53" ht="18.75" customHeight="1" spans="1:24">
      <c r="A53" s="55" t="s">
        <v>55</v>
      </c>
      <c r="B53" s="8" t="s">
        <v>234</v>
      </c>
      <c r="C53" s="9" t="s">
        <v>172</v>
      </c>
      <c r="D53" s="8" t="s">
        <v>109</v>
      </c>
      <c r="E53" s="8" t="s">
        <v>110</v>
      </c>
      <c r="F53" s="8" t="s">
        <v>179</v>
      </c>
      <c r="G53" s="8" t="s">
        <v>180</v>
      </c>
      <c r="H53" s="16">
        <v>1.230448</v>
      </c>
      <c r="I53" s="16">
        <v>1.230448</v>
      </c>
      <c r="J53" s="16"/>
      <c r="K53" s="16"/>
      <c r="L53" s="16"/>
      <c r="M53" s="16">
        <v>1.230448</v>
      </c>
      <c r="N53" s="16"/>
      <c r="O53" s="16"/>
      <c r="P53" s="16"/>
      <c r="Q53" s="22"/>
      <c r="R53" s="16"/>
      <c r="S53" s="16"/>
      <c r="T53" s="16"/>
      <c r="U53" s="16"/>
      <c r="V53" s="16"/>
      <c r="W53" s="16"/>
      <c r="X53" s="16"/>
    </row>
    <row r="54" ht="18.75" customHeight="1" spans="1:24">
      <c r="A54" s="55" t="s">
        <v>55</v>
      </c>
      <c r="B54" s="8" t="s">
        <v>235</v>
      </c>
      <c r="C54" s="9" t="s">
        <v>116</v>
      </c>
      <c r="D54" s="8" t="s">
        <v>115</v>
      </c>
      <c r="E54" s="8" t="s">
        <v>116</v>
      </c>
      <c r="F54" s="8" t="s">
        <v>182</v>
      </c>
      <c r="G54" s="8" t="s">
        <v>116</v>
      </c>
      <c r="H54" s="16">
        <v>14.382</v>
      </c>
      <c r="I54" s="16">
        <v>14.382</v>
      </c>
      <c r="J54" s="16"/>
      <c r="K54" s="16"/>
      <c r="L54" s="16"/>
      <c r="M54" s="16">
        <v>14.382</v>
      </c>
      <c r="N54" s="16"/>
      <c r="O54" s="16"/>
      <c r="P54" s="16"/>
      <c r="Q54" s="22"/>
      <c r="R54" s="16"/>
      <c r="S54" s="16"/>
      <c r="T54" s="16"/>
      <c r="U54" s="16"/>
      <c r="V54" s="16"/>
      <c r="W54" s="16"/>
      <c r="X54" s="16"/>
    </row>
    <row r="55" ht="18.75" customHeight="1" spans="1:24">
      <c r="A55" s="55" t="s">
        <v>55</v>
      </c>
      <c r="B55" s="8" t="s">
        <v>236</v>
      </c>
      <c r="C55" s="9" t="s">
        <v>184</v>
      </c>
      <c r="D55" s="8" t="s">
        <v>75</v>
      </c>
      <c r="E55" s="8" t="s">
        <v>76</v>
      </c>
      <c r="F55" s="8" t="s">
        <v>185</v>
      </c>
      <c r="G55" s="8" t="s">
        <v>186</v>
      </c>
      <c r="H55" s="16">
        <v>2.88</v>
      </c>
      <c r="I55" s="16">
        <v>2.88</v>
      </c>
      <c r="J55" s="16"/>
      <c r="K55" s="16"/>
      <c r="L55" s="16"/>
      <c r="M55" s="16">
        <v>2.88</v>
      </c>
      <c r="N55" s="16"/>
      <c r="O55" s="16"/>
      <c r="P55" s="16"/>
      <c r="Q55" s="22"/>
      <c r="R55" s="16"/>
      <c r="S55" s="16"/>
      <c r="T55" s="16"/>
      <c r="U55" s="16"/>
      <c r="V55" s="16"/>
      <c r="W55" s="16"/>
      <c r="X55" s="16"/>
    </row>
    <row r="56" ht="18.75" customHeight="1" spans="1:24">
      <c r="A56" s="55" t="s">
        <v>55</v>
      </c>
      <c r="B56" s="8" t="s">
        <v>237</v>
      </c>
      <c r="C56" s="9" t="s">
        <v>196</v>
      </c>
      <c r="D56" s="8" t="s">
        <v>109</v>
      </c>
      <c r="E56" s="8" t="s">
        <v>110</v>
      </c>
      <c r="F56" s="8" t="s">
        <v>197</v>
      </c>
      <c r="G56" s="8" t="s">
        <v>196</v>
      </c>
      <c r="H56" s="16">
        <v>0.66</v>
      </c>
      <c r="I56" s="16">
        <v>0.66</v>
      </c>
      <c r="J56" s="16"/>
      <c r="K56" s="16"/>
      <c r="L56" s="16"/>
      <c r="M56" s="16">
        <v>0.66</v>
      </c>
      <c r="N56" s="16"/>
      <c r="O56" s="16"/>
      <c r="P56" s="16"/>
      <c r="Q56" s="22"/>
      <c r="R56" s="16"/>
      <c r="S56" s="16"/>
      <c r="T56" s="16"/>
      <c r="U56" s="16"/>
      <c r="V56" s="16"/>
      <c r="W56" s="16"/>
      <c r="X56" s="16"/>
    </row>
    <row r="57" ht="18.75" customHeight="1" spans="1:24">
      <c r="A57" s="55" t="s">
        <v>55</v>
      </c>
      <c r="B57" s="8" t="s">
        <v>238</v>
      </c>
      <c r="C57" s="9" t="s">
        <v>199</v>
      </c>
      <c r="D57" s="8" t="s">
        <v>109</v>
      </c>
      <c r="E57" s="8" t="s">
        <v>110</v>
      </c>
      <c r="F57" s="8" t="s">
        <v>200</v>
      </c>
      <c r="G57" s="8" t="s">
        <v>201</v>
      </c>
      <c r="H57" s="16">
        <v>2.32</v>
      </c>
      <c r="I57" s="16">
        <v>2.32</v>
      </c>
      <c r="J57" s="16"/>
      <c r="K57" s="16"/>
      <c r="L57" s="16"/>
      <c r="M57" s="16">
        <v>2.32</v>
      </c>
      <c r="N57" s="16"/>
      <c r="O57" s="16"/>
      <c r="P57" s="16"/>
      <c r="Q57" s="22"/>
      <c r="R57" s="16"/>
      <c r="S57" s="16"/>
      <c r="T57" s="16"/>
      <c r="U57" s="16"/>
      <c r="V57" s="16"/>
      <c r="W57" s="16"/>
      <c r="X57" s="16"/>
    </row>
    <row r="58" ht="18.75" customHeight="1" spans="1:24">
      <c r="A58" s="55" t="s">
        <v>55</v>
      </c>
      <c r="B58" s="8" t="s">
        <v>238</v>
      </c>
      <c r="C58" s="9" t="s">
        <v>199</v>
      </c>
      <c r="D58" s="8" t="s">
        <v>109</v>
      </c>
      <c r="E58" s="8" t="s">
        <v>110</v>
      </c>
      <c r="F58" s="8" t="s">
        <v>202</v>
      </c>
      <c r="G58" s="8" t="s">
        <v>203</v>
      </c>
      <c r="H58" s="16">
        <v>0.2</v>
      </c>
      <c r="I58" s="16">
        <v>0.2</v>
      </c>
      <c r="J58" s="16"/>
      <c r="K58" s="16"/>
      <c r="L58" s="16"/>
      <c r="M58" s="16">
        <v>0.2</v>
      </c>
      <c r="N58" s="16"/>
      <c r="O58" s="16"/>
      <c r="P58" s="16"/>
      <c r="Q58" s="22"/>
      <c r="R58" s="16"/>
      <c r="S58" s="16"/>
      <c r="T58" s="16"/>
      <c r="U58" s="16"/>
      <c r="V58" s="16"/>
      <c r="W58" s="16"/>
      <c r="X58" s="16"/>
    </row>
    <row r="59" ht="18.75" customHeight="1" spans="1:24">
      <c r="A59" s="55" t="s">
        <v>55</v>
      </c>
      <c r="B59" s="8" t="s">
        <v>238</v>
      </c>
      <c r="C59" s="9" t="s">
        <v>199</v>
      </c>
      <c r="D59" s="8" t="s">
        <v>109</v>
      </c>
      <c r="E59" s="8" t="s">
        <v>110</v>
      </c>
      <c r="F59" s="8" t="s">
        <v>204</v>
      </c>
      <c r="G59" s="8" t="s">
        <v>205</v>
      </c>
      <c r="H59" s="16">
        <v>0.3</v>
      </c>
      <c r="I59" s="16">
        <v>0.3</v>
      </c>
      <c r="J59" s="16"/>
      <c r="K59" s="16"/>
      <c r="L59" s="16"/>
      <c r="M59" s="16">
        <v>0.3</v>
      </c>
      <c r="N59" s="16"/>
      <c r="O59" s="16"/>
      <c r="P59" s="16"/>
      <c r="Q59" s="22"/>
      <c r="R59" s="16"/>
      <c r="S59" s="16"/>
      <c r="T59" s="16"/>
      <c r="U59" s="16"/>
      <c r="V59" s="16"/>
      <c r="W59" s="16"/>
      <c r="X59" s="16"/>
    </row>
    <row r="60" ht="18.75" customHeight="1" spans="1:24">
      <c r="A60" s="55" t="s">
        <v>55</v>
      </c>
      <c r="B60" s="8" t="s">
        <v>238</v>
      </c>
      <c r="C60" s="9" t="s">
        <v>199</v>
      </c>
      <c r="D60" s="8" t="s">
        <v>109</v>
      </c>
      <c r="E60" s="8" t="s">
        <v>110</v>
      </c>
      <c r="F60" s="8" t="s">
        <v>206</v>
      </c>
      <c r="G60" s="8" t="s">
        <v>207</v>
      </c>
      <c r="H60" s="16">
        <v>0.2</v>
      </c>
      <c r="I60" s="16">
        <v>0.2</v>
      </c>
      <c r="J60" s="16"/>
      <c r="K60" s="16"/>
      <c r="L60" s="16"/>
      <c r="M60" s="16">
        <v>0.2</v>
      </c>
      <c r="N60" s="16"/>
      <c r="O60" s="16"/>
      <c r="P60" s="16"/>
      <c r="Q60" s="22"/>
      <c r="R60" s="16"/>
      <c r="S60" s="16"/>
      <c r="T60" s="16"/>
      <c r="U60" s="16"/>
      <c r="V60" s="16"/>
      <c r="W60" s="16"/>
      <c r="X60" s="16"/>
    </row>
    <row r="61" ht="18.75" customHeight="1" spans="1:24">
      <c r="A61" s="55" t="s">
        <v>55</v>
      </c>
      <c r="B61" s="8" t="s">
        <v>238</v>
      </c>
      <c r="C61" s="9" t="s">
        <v>199</v>
      </c>
      <c r="D61" s="8" t="s">
        <v>109</v>
      </c>
      <c r="E61" s="8" t="s">
        <v>110</v>
      </c>
      <c r="F61" s="8" t="s">
        <v>208</v>
      </c>
      <c r="G61" s="8" t="s">
        <v>209</v>
      </c>
      <c r="H61" s="16">
        <v>0.6</v>
      </c>
      <c r="I61" s="16">
        <v>0.6</v>
      </c>
      <c r="J61" s="16"/>
      <c r="K61" s="16"/>
      <c r="L61" s="16"/>
      <c r="M61" s="16">
        <v>0.6</v>
      </c>
      <c r="N61" s="16"/>
      <c r="O61" s="16"/>
      <c r="P61" s="16"/>
      <c r="Q61" s="22"/>
      <c r="R61" s="16"/>
      <c r="S61" s="16"/>
      <c r="T61" s="16"/>
      <c r="U61" s="16"/>
      <c r="V61" s="16"/>
      <c r="W61" s="16"/>
      <c r="X61" s="16"/>
    </row>
    <row r="62" ht="18.75" customHeight="1" spans="1:24">
      <c r="A62" s="55" t="s">
        <v>55</v>
      </c>
      <c r="B62" s="8" t="s">
        <v>239</v>
      </c>
      <c r="C62" s="9" t="s">
        <v>188</v>
      </c>
      <c r="D62" s="8" t="s">
        <v>109</v>
      </c>
      <c r="E62" s="8" t="s">
        <v>110</v>
      </c>
      <c r="F62" s="8" t="s">
        <v>189</v>
      </c>
      <c r="G62" s="8" t="s">
        <v>190</v>
      </c>
      <c r="H62" s="16">
        <v>0.98</v>
      </c>
      <c r="I62" s="16">
        <v>0.98</v>
      </c>
      <c r="J62" s="16"/>
      <c r="K62" s="16"/>
      <c r="L62" s="16"/>
      <c r="M62" s="16">
        <v>0.98</v>
      </c>
      <c r="N62" s="16"/>
      <c r="O62" s="16"/>
      <c r="P62" s="16"/>
      <c r="Q62" s="22"/>
      <c r="R62" s="16"/>
      <c r="S62" s="16"/>
      <c r="T62" s="16"/>
      <c r="U62" s="16"/>
      <c r="V62" s="16"/>
      <c r="W62" s="16"/>
      <c r="X62" s="16"/>
    </row>
    <row r="63" ht="18.75" customHeight="1" spans="1:24">
      <c r="A63" s="55" t="s">
        <v>55</v>
      </c>
      <c r="B63" s="8" t="s">
        <v>240</v>
      </c>
      <c r="C63" s="9" t="s">
        <v>241</v>
      </c>
      <c r="D63" s="8" t="s">
        <v>109</v>
      </c>
      <c r="E63" s="8" t="s">
        <v>110</v>
      </c>
      <c r="F63" s="8" t="s">
        <v>232</v>
      </c>
      <c r="G63" s="8" t="s">
        <v>233</v>
      </c>
      <c r="H63" s="16">
        <v>11.88</v>
      </c>
      <c r="I63" s="16">
        <v>11.88</v>
      </c>
      <c r="J63" s="16"/>
      <c r="K63" s="16"/>
      <c r="L63" s="16"/>
      <c r="M63" s="16">
        <v>11.88</v>
      </c>
      <c r="N63" s="16"/>
      <c r="O63" s="16"/>
      <c r="P63" s="16"/>
      <c r="Q63" s="22"/>
      <c r="R63" s="16"/>
      <c r="S63" s="16"/>
      <c r="T63" s="16"/>
      <c r="U63" s="16"/>
      <c r="V63" s="16"/>
      <c r="W63" s="16"/>
      <c r="X63" s="16"/>
    </row>
    <row r="64" ht="18.75" customHeight="1" spans="1:24">
      <c r="A64" s="55" t="s">
        <v>55</v>
      </c>
      <c r="B64" s="8" t="s">
        <v>240</v>
      </c>
      <c r="C64" s="9" t="s">
        <v>241</v>
      </c>
      <c r="D64" s="8" t="s">
        <v>109</v>
      </c>
      <c r="E64" s="8" t="s">
        <v>110</v>
      </c>
      <c r="F64" s="8" t="s">
        <v>232</v>
      </c>
      <c r="G64" s="8" t="s">
        <v>233</v>
      </c>
      <c r="H64" s="16">
        <v>4.32</v>
      </c>
      <c r="I64" s="16">
        <v>4.32</v>
      </c>
      <c r="J64" s="16"/>
      <c r="K64" s="16"/>
      <c r="L64" s="16"/>
      <c r="M64" s="16">
        <v>4.32</v>
      </c>
      <c r="N64" s="16"/>
      <c r="O64" s="16"/>
      <c r="P64" s="16"/>
      <c r="Q64" s="22"/>
      <c r="R64" s="16"/>
      <c r="S64" s="16"/>
      <c r="T64" s="16"/>
      <c r="U64" s="16"/>
      <c r="V64" s="16"/>
      <c r="W64" s="16"/>
      <c r="X64" s="16"/>
    </row>
    <row r="65" ht="18.75" customHeight="1" spans="1:24">
      <c r="A65" s="55" t="s">
        <v>55</v>
      </c>
      <c r="B65" s="8" t="s">
        <v>242</v>
      </c>
      <c r="C65" s="9" t="s">
        <v>217</v>
      </c>
      <c r="D65" s="8" t="s">
        <v>109</v>
      </c>
      <c r="E65" s="8" t="s">
        <v>110</v>
      </c>
      <c r="F65" s="8" t="s">
        <v>218</v>
      </c>
      <c r="G65" s="8" t="s">
        <v>219</v>
      </c>
      <c r="H65" s="16">
        <v>6.6</v>
      </c>
      <c r="I65" s="16">
        <v>6.6</v>
      </c>
      <c r="J65" s="16"/>
      <c r="K65" s="16"/>
      <c r="L65" s="16"/>
      <c r="M65" s="16">
        <v>6.6</v>
      </c>
      <c r="N65" s="16"/>
      <c r="O65" s="16"/>
      <c r="P65" s="16"/>
      <c r="Q65" s="22"/>
      <c r="R65" s="16"/>
      <c r="S65" s="16"/>
      <c r="T65" s="16"/>
      <c r="U65" s="16"/>
      <c r="V65" s="16"/>
      <c r="W65" s="16"/>
      <c r="X65" s="16"/>
    </row>
    <row r="66" ht="18.75" customHeight="1" spans="1:24">
      <c r="A66" s="55" t="s">
        <v>55</v>
      </c>
      <c r="B66" s="8" t="s">
        <v>243</v>
      </c>
      <c r="C66" s="9" t="s">
        <v>213</v>
      </c>
      <c r="D66" s="8" t="s">
        <v>109</v>
      </c>
      <c r="E66" s="8" t="s">
        <v>110</v>
      </c>
      <c r="F66" s="8" t="s">
        <v>214</v>
      </c>
      <c r="G66" s="8" t="s">
        <v>215</v>
      </c>
      <c r="H66" s="16">
        <v>1.43</v>
      </c>
      <c r="I66" s="16">
        <v>1.43</v>
      </c>
      <c r="J66" s="16"/>
      <c r="K66" s="16"/>
      <c r="L66" s="16"/>
      <c r="M66" s="16">
        <v>1.43</v>
      </c>
      <c r="N66" s="16"/>
      <c r="O66" s="16"/>
      <c r="P66" s="16"/>
      <c r="Q66" s="22"/>
      <c r="R66" s="16"/>
      <c r="S66" s="16"/>
      <c r="T66" s="16"/>
      <c r="U66" s="16"/>
      <c r="V66" s="16"/>
      <c r="W66" s="16"/>
      <c r="X66" s="16"/>
    </row>
    <row r="67" ht="18.75" customHeight="1" spans="1:24">
      <c r="A67" s="55" t="s">
        <v>55</v>
      </c>
      <c r="B67" s="8" t="s">
        <v>244</v>
      </c>
      <c r="C67" s="9" t="s">
        <v>164</v>
      </c>
      <c r="D67" s="8" t="s">
        <v>109</v>
      </c>
      <c r="E67" s="8" t="s">
        <v>110</v>
      </c>
      <c r="F67" s="8" t="s">
        <v>165</v>
      </c>
      <c r="G67" s="8" t="s">
        <v>166</v>
      </c>
      <c r="H67" s="16">
        <v>9.0912</v>
      </c>
      <c r="I67" s="16">
        <v>9.0912</v>
      </c>
      <c r="J67" s="16"/>
      <c r="K67" s="16"/>
      <c r="L67" s="16"/>
      <c r="M67" s="16">
        <v>9.0912</v>
      </c>
      <c r="N67" s="16"/>
      <c r="O67" s="16"/>
      <c r="P67" s="16"/>
      <c r="Q67" s="22"/>
      <c r="R67" s="16"/>
      <c r="S67" s="16"/>
      <c r="T67" s="16"/>
      <c r="U67" s="16"/>
      <c r="V67" s="16"/>
      <c r="W67" s="16"/>
      <c r="X67" s="16"/>
    </row>
    <row r="68" ht="18.75" customHeight="1" spans="1:24">
      <c r="A68" s="55" t="s">
        <v>55</v>
      </c>
      <c r="B68" s="8" t="s">
        <v>244</v>
      </c>
      <c r="C68" s="9" t="s">
        <v>164</v>
      </c>
      <c r="D68" s="8" t="s">
        <v>109</v>
      </c>
      <c r="E68" s="8" t="s">
        <v>110</v>
      </c>
      <c r="F68" s="8" t="s">
        <v>167</v>
      </c>
      <c r="G68" s="8" t="s">
        <v>168</v>
      </c>
      <c r="H68" s="16">
        <v>12.0456</v>
      </c>
      <c r="I68" s="16">
        <v>12.0456</v>
      </c>
      <c r="J68" s="16"/>
      <c r="K68" s="16"/>
      <c r="L68" s="16"/>
      <c r="M68" s="16">
        <v>12.0456</v>
      </c>
      <c r="N68" s="16"/>
      <c r="O68" s="16"/>
      <c r="P68" s="16"/>
      <c r="Q68" s="22"/>
      <c r="R68" s="16"/>
      <c r="S68" s="16"/>
      <c r="T68" s="16"/>
      <c r="U68" s="16"/>
      <c r="V68" s="16"/>
      <c r="W68" s="16"/>
      <c r="X68" s="16"/>
    </row>
    <row r="69" ht="18.75" customHeight="1" spans="1:24">
      <c r="A69" s="55" t="s">
        <v>55</v>
      </c>
      <c r="B69" s="8" t="s">
        <v>244</v>
      </c>
      <c r="C69" s="9" t="s">
        <v>164</v>
      </c>
      <c r="D69" s="8" t="s">
        <v>109</v>
      </c>
      <c r="E69" s="8" t="s">
        <v>110</v>
      </c>
      <c r="F69" s="8" t="s">
        <v>169</v>
      </c>
      <c r="G69" s="8" t="s">
        <v>170</v>
      </c>
      <c r="H69" s="16">
        <v>0.7576</v>
      </c>
      <c r="I69" s="16">
        <v>0.7576</v>
      </c>
      <c r="J69" s="16"/>
      <c r="K69" s="16"/>
      <c r="L69" s="16"/>
      <c r="M69" s="16">
        <v>0.7576</v>
      </c>
      <c r="N69" s="16"/>
      <c r="O69" s="16"/>
      <c r="P69" s="16"/>
      <c r="Q69" s="22"/>
      <c r="R69" s="16"/>
      <c r="S69" s="16"/>
      <c r="T69" s="16"/>
      <c r="U69" s="16"/>
      <c r="V69" s="16"/>
      <c r="W69" s="16"/>
      <c r="X69" s="16"/>
    </row>
    <row r="70" ht="18.75" customHeight="1" spans="1:24">
      <c r="A70" s="55" t="s">
        <v>55</v>
      </c>
      <c r="B70" s="8" t="s">
        <v>245</v>
      </c>
      <c r="C70" s="9" t="s">
        <v>221</v>
      </c>
      <c r="D70" s="8" t="s">
        <v>109</v>
      </c>
      <c r="E70" s="8" t="s">
        <v>110</v>
      </c>
      <c r="F70" s="8" t="s">
        <v>169</v>
      </c>
      <c r="G70" s="8" t="s">
        <v>170</v>
      </c>
      <c r="H70" s="16">
        <v>1.102</v>
      </c>
      <c r="I70" s="16">
        <v>1.102</v>
      </c>
      <c r="J70" s="16"/>
      <c r="K70" s="16"/>
      <c r="L70" s="16"/>
      <c r="M70" s="16">
        <v>1.102</v>
      </c>
      <c r="N70" s="16"/>
      <c r="O70" s="16"/>
      <c r="P70" s="16"/>
      <c r="Q70" s="22"/>
      <c r="R70" s="16"/>
      <c r="S70" s="16"/>
      <c r="T70" s="16"/>
      <c r="U70" s="16"/>
      <c r="V70" s="16"/>
      <c r="W70" s="16"/>
      <c r="X70" s="16"/>
    </row>
    <row r="71" ht="18.75" customHeight="1" spans="1:24">
      <c r="A71" s="55" t="s">
        <v>55</v>
      </c>
      <c r="B71" s="8" t="s">
        <v>245</v>
      </c>
      <c r="C71" s="9" t="s">
        <v>221</v>
      </c>
      <c r="D71" s="8" t="s">
        <v>109</v>
      </c>
      <c r="E71" s="8" t="s">
        <v>110</v>
      </c>
      <c r="F71" s="8" t="s">
        <v>169</v>
      </c>
      <c r="G71" s="8" t="s">
        <v>170</v>
      </c>
      <c r="H71" s="16">
        <v>2.0892</v>
      </c>
      <c r="I71" s="16">
        <v>2.0892</v>
      </c>
      <c r="J71" s="16"/>
      <c r="K71" s="16"/>
      <c r="L71" s="16"/>
      <c r="M71" s="16">
        <v>2.0892</v>
      </c>
      <c r="N71" s="16"/>
      <c r="O71" s="16"/>
      <c r="P71" s="16"/>
      <c r="Q71" s="22"/>
      <c r="R71" s="16"/>
      <c r="S71" s="16"/>
      <c r="T71" s="16"/>
      <c r="U71" s="16"/>
      <c r="V71" s="16"/>
      <c r="W71" s="16"/>
      <c r="X71" s="16"/>
    </row>
    <row r="72" ht="18.75" customHeight="1" spans="1:24">
      <c r="A72" s="55" t="s">
        <v>55</v>
      </c>
      <c r="B72" s="8" t="s">
        <v>246</v>
      </c>
      <c r="C72" s="9" t="s">
        <v>225</v>
      </c>
      <c r="D72" s="8" t="s">
        <v>109</v>
      </c>
      <c r="E72" s="8" t="s">
        <v>110</v>
      </c>
      <c r="F72" s="8" t="s">
        <v>218</v>
      </c>
      <c r="G72" s="8" t="s">
        <v>219</v>
      </c>
      <c r="H72" s="16">
        <v>2</v>
      </c>
      <c r="I72" s="16">
        <v>2</v>
      </c>
      <c r="J72" s="16"/>
      <c r="K72" s="16"/>
      <c r="L72" s="16"/>
      <c r="M72" s="16">
        <v>2</v>
      </c>
      <c r="N72" s="16"/>
      <c r="O72" s="16"/>
      <c r="P72" s="16"/>
      <c r="Q72" s="22"/>
      <c r="R72" s="16"/>
      <c r="S72" s="16"/>
      <c r="T72" s="16"/>
      <c r="U72" s="16"/>
      <c r="V72" s="16"/>
      <c r="W72" s="16"/>
      <c r="X72" s="16"/>
    </row>
    <row r="73" ht="18.75" customHeight="1" spans="1:24">
      <c r="A73" s="55" t="s">
        <v>55</v>
      </c>
      <c r="B73" s="8" t="s">
        <v>247</v>
      </c>
      <c r="C73" s="9" t="s">
        <v>192</v>
      </c>
      <c r="D73" s="8" t="s">
        <v>109</v>
      </c>
      <c r="E73" s="8" t="s">
        <v>110</v>
      </c>
      <c r="F73" s="8" t="s">
        <v>193</v>
      </c>
      <c r="G73" s="8" t="s">
        <v>194</v>
      </c>
      <c r="H73" s="16">
        <v>1.56</v>
      </c>
      <c r="I73" s="16">
        <v>1.56</v>
      </c>
      <c r="J73" s="16"/>
      <c r="K73" s="16"/>
      <c r="L73" s="16"/>
      <c r="M73" s="16">
        <v>1.56</v>
      </c>
      <c r="N73" s="16"/>
      <c r="O73" s="16"/>
      <c r="P73" s="16"/>
      <c r="Q73" s="22"/>
      <c r="R73" s="16"/>
      <c r="S73" s="16"/>
      <c r="T73" s="16"/>
      <c r="U73" s="16"/>
      <c r="V73" s="16"/>
      <c r="W73" s="16"/>
      <c r="X73" s="16"/>
    </row>
    <row r="74" ht="18.75" customHeight="1" spans="1:24">
      <c r="A74" s="55" t="s">
        <v>55</v>
      </c>
      <c r="B74" s="8" t="s">
        <v>248</v>
      </c>
      <c r="C74" s="9" t="s">
        <v>249</v>
      </c>
      <c r="D74" s="8" t="s">
        <v>109</v>
      </c>
      <c r="E74" s="8" t="s">
        <v>110</v>
      </c>
      <c r="F74" s="8" t="s">
        <v>218</v>
      </c>
      <c r="G74" s="8" t="s">
        <v>219</v>
      </c>
      <c r="H74" s="16">
        <v>0.096</v>
      </c>
      <c r="I74" s="16">
        <v>0.096</v>
      </c>
      <c r="J74" s="16"/>
      <c r="K74" s="16"/>
      <c r="L74" s="16"/>
      <c r="M74" s="16">
        <v>0.096</v>
      </c>
      <c r="N74" s="16"/>
      <c r="O74" s="16"/>
      <c r="P74" s="16"/>
      <c r="Q74" s="22"/>
      <c r="R74" s="16"/>
      <c r="S74" s="16"/>
      <c r="T74" s="16"/>
      <c r="U74" s="16"/>
      <c r="V74" s="16"/>
      <c r="W74" s="16"/>
      <c r="X74" s="16"/>
    </row>
    <row r="75" ht="18.75" customHeight="1" spans="1:24">
      <c r="A75" s="11" t="s">
        <v>29</v>
      </c>
      <c r="B75" s="11"/>
      <c r="C75" s="11"/>
      <c r="D75" s="11"/>
      <c r="E75" s="11"/>
      <c r="F75" s="11"/>
      <c r="G75" s="11"/>
      <c r="H75" s="16">
        <v>467.935051</v>
      </c>
      <c r="I75" s="16">
        <v>467.935051</v>
      </c>
      <c r="J75" s="16"/>
      <c r="K75" s="16"/>
      <c r="L75" s="16"/>
      <c r="M75" s="16">
        <v>467.935051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</sheetData>
  <mergeCells count="30">
    <mergeCell ref="A2:X2"/>
    <mergeCell ref="A3:G3"/>
    <mergeCell ref="I4:X4"/>
    <mergeCell ref="I5:N5"/>
    <mergeCell ref="O5:Q5"/>
    <mergeCell ref="S5:X5"/>
    <mergeCell ref="I6:J6"/>
    <mergeCell ref="A75:G75"/>
    <mergeCell ref="A4:A7"/>
    <mergeCell ref="B4:B7"/>
    <mergeCell ref="C4:C7"/>
    <mergeCell ref="D4:D7"/>
    <mergeCell ref="E4:E7"/>
    <mergeCell ref="F4:F7"/>
    <mergeCell ref="G4:G7"/>
    <mergeCell ref="H4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tabSelected="1" topLeftCell="O1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250</v>
      </c>
    </row>
    <row r="2" ht="45" customHeight="1" spans="1:23">
      <c r="A2" s="3" t="s">
        <v>251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"单位名称："&amp;"通海县交通运输局"</f>
        <v>单位名称：通海县交通运输局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26</v>
      </c>
    </row>
    <row r="4" ht="18.75" customHeight="1" spans="1:23">
      <c r="A4" s="12" t="s">
        <v>252</v>
      </c>
      <c r="B4" s="12" t="s">
        <v>147</v>
      </c>
      <c r="C4" s="12" t="s">
        <v>148</v>
      </c>
      <c r="D4" s="12" t="s">
        <v>146</v>
      </c>
      <c r="E4" s="12" t="s">
        <v>149</v>
      </c>
      <c r="F4" s="12" t="s">
        <v>150</v>
      </c>
      <c r="G4" s="12" t="s">
        <v>151</v>
      </c>
      <c r="H4" s="12" t="s">
        <v>152</v>
      </c>
      <c r="I4" s="43" t="s">
        <v>29</v>
      </c>
      <c r="J4" s="43" t="s">
        <v>253</v>
      </c>
      <c r="K4" s="12"/>
      <c r="L4" s="12"/>
      <c r="M4" s="12"/>
      <c r="N4" s="12" t="s">
        <v>154</v>
      </c>
      <c r="O4" s="12"/>
      <c r="P4" s="12"/>
      <c r="Q4" s="12" t="s">
        <v>35</v>
      </c>
      <c r="R4" s="12" t="s">
        <v>36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155</v>
      </c>
      <c r="J5" s="43" t="s">
        <v>156</v>
      </c>
      <c r="K5" s="12"/>
      <c r="L5" s="12" t="s">
        <v>33</v>
      </c>
      <c r="M5" s="12" t="s">
        <v>34</v>
      </c>
      <c r="N5" s="12" t="s">
        <v>32</v>
      </c>
      <c r="O5" s="12" t="s">
        <v>33</v>
      </c>
      <c r="P5" s="12" t="s">
        <v>34</v>
      </c>
      <c r="Q5" s="12" t="s">
        <v>35</v>
      </c>
      <c r="R5" s="12" t="s">
        <v>31</v>
      </c>
      <c r="S5" s="12" t="s">
        <v>37</v>
      </c>
      <c r="T5" s="12" t="s">
        <v>38</v>
      </c>
      <c r="U5" s="12" t="s">
        <v>39</v>
      </c>
      <c r="V5" s="12" t="s">
        <v>40</v>
      </c>
      <c r="W5" s="12" t="s">
        <v>41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32</v>
      </c>
      <c r="K6" s="12"/>
      <c r="L6" s="12" t="s">
        <v>33</v>
      </c>
      <c r="M6" s="12" t="s">
        <v>34</v>
      </c>
      <c r="N6" s="12" t="s">
        <v>32</v>
      </c>
      <c r="O6" s="12" t="s">
        <v>33</v>
      </c>
      <c r="P6" s="12" t="s">
        <v>34</v>
      </c>
      <c r="Q6" s="12"/>
      <c r="R6" s="12" t="s">
        <v>31</v>
      </c>
      <c r="S6" s="12" t="s">
        <v>37</v>
      </c>
      <c r="T6" s="12" t="s">
        <v>38</v>
      </c>
      <c r="U6" s="12" t="s">
        <v>39</v>
      </c>
      <c r="V6" s="12" t="s">
        <v>40</v>
      </c>
      <c r="W6" s="12" t="s">
        <v>41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31</v>
      </c>
      <c r="K7" s="12" t="s">
        <v>254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42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255</v>
      </c>
      <c r="D9" s="8"/>
      <c r="E9" s="8"/>
      <c r="F9" s="8"/>
      <c r="G9" s="8"/>
      <c r="H9" s="8"/>
      <c r="I9" s="10">
        <v>491.822582</v>
      </c>
      <c r="J9" s="10"/>
      <c r="K9" s="10"/>
      <c r="L9" s="10"/>
      <c r="M9" s="10"/>
      <c r="N9" s="10"/>
      <c r="O9" s="10"/>
      <c r="P9" s="10"/>
      <c r="Q9" s="10"/>
      <c r="R9" s="10">
        <v>491.822582</v>
      </c>
      <c r="S9" s="10"/>
      <c r="T9" s="10"/>
      <c r="U9" s="10"/>
      <c r="V9" s="10"/>
      <c r="W9" s="10">
        <v>491.822582</v>
      </c>
    </row>
    <row r="10" ht="18.75" customHeight="1" spans="1:23">
      <c r="A10" s="8" t="s">
        <v>256</v>
      </c>
      <c r="B10" s="8" t="s">
        <v>257</v>
      </c>
      <c r="C10" s="9" t="s">
        <v>255</v>
      </c>
      <c r="D10" s="8" t="s">
        <v>52</v>
      </c>
      <c r="E10" s="8" t="s">
        <v>105</v>
      </c>
      <c r="F10" s="8" t="s">
        <v>106</v>
      </c>
      <c r="G10" s="8" t="s">
        <v>258</v>
      </c>
      <c r="H10" s="8" t="s">
        <v>259</v>
      </c>
      <c r="I10" s="10">
        <v>91.822582</v>
      </c>
      <c r="J10" s="10"/>
      <c r="K10" s="10"/>
      <c r="L10" s="10"/>
      <c r="M10" s="10"/>
      <c r="N10" s="10"/>
      <c r="O10" s="10"/>
      <c r="P10" s="10"/>
      <c r="Q10" s="10"/>
      <c r="R10" s="10">
        <v>91.822582</v>
      </c>
      <c r="S10" s="10"/>
      <c r="T10" s="10"/>
      <c r="U10" s="10"/>
      <c r="V10" s="10"/>
      <c r="W10" s="10">
        <v>91.822582</v>
      </c>
    </row>
    <row r="11" ht="18.75" customHeight="1" spans="1:23">
      <c r="A11" s="8" t="s">
        <v>256</v>
      </c>
      <c r="B11" s="8" t="s">
        <v>257</v>
      </c>
      <c r="C11" s="9" t="s">
        <v>255</v>
      </c>
      <c r="D11" s="8" t="s">
        <v>52</v>
      </c>
      <c r="E11" s="8" t="s">
        <v>107</v>
      </c>
      <c r="F11" s="8" t="s">
        <v>108</v>
      </c>
      <c r="G11" s="8" t="s">
        <v>258</v>
      </c>
      <c r="H11" s="8" t="s">
        <v>259</v>
      </c>
      <c r="I11" s="10">
        <v>400</v>
      </c>
      <c r="J11" s="10"/>
      <c r="K11" s="10"/>
      <c r="L11" s="10"/>
      <c r="M11" s="10"/>
      <c r="N11" s="10"/>
      <c r="O11" s="10"/>
      <c r="P11" s="22"/>
      <c r="Q11" s="10"/>
      <c r="R11" s="10">
        <v>400</v>
      </c>
      <c r="S11" s="10"/>
      <c r="T11" s="10"/>
      <c r="U11" s="10"/>
      <c r="V11" s="10"/>
      <c r="W11" s="10">
        <v>400</v>
      </c>
    </row>
    <row r="12" ht="18.75" customHeight="1" spans="1:23">
      <c r="A12" s="22"/>
      <c r="B12" s="22"/>
      <c r="C12" s="9" t="s">
        <v>260</v>
      </c>
      <c r="D12" s="22"/>
      <c r="E12" s="22"/>
      <c r="F12" s="22"/>
      <c r="G12" s="22"/>
      <c r="H12" s="22"/>
      <c r="I12" s="10">
        <v>300</v>
      </c>
      <c r="J12" s="10"/>
      <c r="K12" s="10"/>
      <c r="L12" s="10">
        <v>300</v>
      </c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256</v>
      </c>
      <c r="B13" s="8" t="s">
        <v>261</v>
      </c>
      <c r="C13" s="9" t="s">
        <v>260</v>
      </c>
      <c r="D13" s="8" t="s">
        <v>52</v>
      </c>
      <c r="E13" s="8" t="s">
        <v>99</v>
      </c>
      <c r="F13" s="8" t="s">
        <v>100</v>
      </c>
      <c r="G13" s="8" t="s">
        <v>258</v>
      </c>
      <c r="H13" s="8" t="s">
        <v>259</v>
      </c>
      <c r="I13" s="10">
        <v>300</v>
      </c>
      <c r="J13" s="10"/>
      <c r="K13" s="10"/>
      <c r="L13" s="10">
        <v>300</v>
      </c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22"/>
      <c r="B14" s="22"/>
      <c r="C14" s="9" t="s">
        <v>262</v>
      </c>
      <c r="D14" s="22"/>
      <c r="E14" s="22"/>
      <c r="F14" s="22"/>
      <c r="G14" s="22"/>
      <c r="H14" s="22"/>
      <c r="I14" s="10">
        <v>1.1472</v>
      </c>
      <c r="J14" s="10">
        <v>1.1472</v>
      </c>
      <c r="K14" s="10">
        <v>1.1472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263</v>
      </c>
      <c r="B15" s="8" t="s">
        <v>264</v>
      </c>
      <c r="C15" s="9" t="s">
        <v>262</v>
      </c>
      <c r="D15" s="8" t="s">
        <v>52</v>
      </c>
      <c r="E15" s="8" t="s">
        <v>81</v>
      </c>
      <c r="F15" s="8" t="s">
        <v>82</v>
      </c>
      <c r="G15" s="8" t="s">
        <v>185</v>
      </c>
      <c r="H15" s="8" t="s">
        <v>186</v>
      </c>
      <c r="I15" s="10">
        <v>1.1472</v>
      </c>
      <c r="J15" s="10">
        <v>1.1472</v>
      </c>
      <c r="K15" s="10">
        <v>1.1472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22"/>
      <c r="B16" s="22"/>
      <c r="C16" s="9" t="s">
        <v>255</v>
      </c>
      <c r="D16" s="22"/>
      <c r="E16" s="22"/>
      <c r="F16" s="22"/>
      <c r="G16" s="22"/>
      <c r="H16" s="22"/>
      <c r="I16" s="10">
        <v>295.524424</v>
      </c>
      <c r="J16" s="10"/>
      <c r="K16" s="10"/>
      <c r="L16" s="10"/>
      <c r="M16" s="10"/>
      <c r="N16" s="10"/>
      <c r="O16" s="10"/>
      <c r="P16" s="22"/>
      <c r="Q16" s="10"/>
      <c r="R16" s="10">
        <v>295.524424</v>
      </c>
      <c r="S16" s="10"/>
      <c r="T16" s="10"/>
      <c r="U16" s="10"/>
      <c r="V16" s="10"/>
      <c r="W16" s="10">
        <v>295.524424</v>
      </c>
    </row>
    <row r="17" ht="18.75" customHeight="1" spans="1:23">
      <c r="A17" s="8" t="s">
        <v>265</v>
      </c>
      <c r="B17" s="8" t="s">
        <v>266</v>
      </c>
      <c r="C17" s="9" t="s">
        <v>255</v>
      </c>
      <c r="D17" s="8" t="s">
        <v>55</v>
      </c>
      <c r="E17" s="8" t="s">
        <v>109</v>
      </c>
      <c r="F17" s="8" t="s">
        <v>110</v>
      </c>
      <c r="G17" s="8" t="s">
        <v>258</v>
      </c>
      <c r="H17" s="8" t="s">
        <v>259</v>
      </c>
      <c r="I17" s="10">
        <v>295.524424</v>
      </c>
      <c r="J17" s="10"/>
      <c r="K17" s="10"/>
      <c r="L17" s="10"/>
      <c r="M17" s="10"/>
      <c r="N17" s="10"/>
      <c r="O17" s="10"/>
      <c r="P17" s="22"/>
      <c r="Q17" s="10"/>
      <c r="R17" s="10">
        <v>295.524424</v>
      </c>
      <c r="S17" s="10"/>
      <c r="T17" s="10"/>
      <c r="U17" s="10"/>
      <c r="V17" s="10"/>
      <c r="W17" s="10">
        <v>295.524424</v>
      </c>
    </row>
    <row r="18" ht="18.75" customHeight="1" spans="1:23">
      <c r="A18" s="11" t="s">
        <v>29</v>
      </c>
      <c r="B18" s="11"/>
      <c r="C18" s="11"/>
      <c r="D18" s="11"/>
      <c r="E18" s="11"/>
      <c r="F18" s="11"/>
      <c r="G18" s="11"/>
      <c r="H18" s="11"/>
      <c r="I18" s="10">
        <v>1088.494206</v>
      </c>
      <c r="J18" s="10">
        <v>1.1472</v>
      </c>
      <c r="K18" s="10">
        <v>1.1472</v>
      </c>
      <c r="L18" s="10">
        <v>300</v>
      </c>
      <c r="M18" s="10"/>
      <c r="N18" s="10"/>
      <c r="O18" s="10"/>
      <c r="P18" s="10"/>
      <c r="Q18" s="10"/>
      <c r="R18" s="10">
        <v>787.347006</v>
      </c>
      <c r="S18" s="10"/>
      <c r="T18" s="10"/>
      <c r="U18" s="10"/>
      <c r="V18" s="10"/>
      <c r="W18" s="10">
        <v>787.347006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2"/>
  <sheetViews>
    <sheetView showZeros="0" tabSelected="1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267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268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"单位名称："&amp;"通海县交通运输局"</f>
        <v>单位名称：通海县交通运输局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269</v>
      </c>
      <c r="B4" s="29" t="s">
        <v>270</v>
      </c>
      <c r="C4" s="29" t="s">
        <v>271</v>
      </c>
      <c r="D4" s="29" t="s">
        <v>272</v>
      </c>
      <c r="E4" s="29" t="s">
        <v>273</v>
      </c>
      <c r="F4" s="29" t="s">
        <v>274</v>
      </c>
      <c r="G4" s="29" t="s">
        <v>275</v>
      </c>
      <c r="H4" s="29" t="s">
        <v>276</v>
      </c>
      <c r="I4" s="29" t="s">
        <v>277</v>
      </c>
      <c r="J4" s="29" t="s">
        <v>278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0.25" customHeight="1" spans="1:10">
      <c r="A7" s="22" t="s">
        <v>52</v>
      </c>
      <c r="B7" s="22"/>
      <c r="C7" s="22"/>
      <c r="E7" s="31"/>
      <c r="F7" s="31"/>
      <c r="G7" s="31"/>
      <c r="H7" s="31"/>
      <c r="I7" s="31"/>
      <c r="J7" s="31"/>
    </row>
    <row r="8" ht="20.25" customHeight="1" spans="1:10">
      <c r="A8" s="48" t="s">
        <v>262</v>
      </c>
      <c r="B8" s="22" t="s">
        <v>279</v>
      </c>
      <c r="C8" s="23"/>
      <c r="D8" s="23"/>
      <c r="E8" s="31"/>
      <c r="F8" s="31"/>
      <c r="G8" s="31"/>
      <c r="H8" s="31"/>
      <c r="I8" s="31"/>
      <c r="J8" s="31"/>
    </row>
    <row r="9" ht="20.25" customHeight="1" spans="1:10">
      <c r="A9" s="22"/>
      <c r="B9" s="22"/>
      <c r="C9" s="22" t="s">
        <v>280</v>
      </c>
      <c r="D9" s="49" t="s">
        <v>281</v>
      </c>
      <c r="E9" s="50" t="s">
        <v>282</v>
      </c>
      <c r="F9" s="36" t="s">
        <v>283</v>
      </c>
      <c r="G9" s="23" t="s">
        <v>284</v>
      </c>
      <c r="H9" s="36" t="s">
        <v>285</v>
      </c>
      <c r="I9" s="36" t="s">
        <v>286</v>
      </c>
      <c r="J9" s="50" t="s">
        <v>287</v>
      </c>
    </row>
    <row r="10" ht="20.25" customHeight="1" spans="1:10">
      <c r="A10" s="22"/>
      <c r="B10" s="22"/>
      <c r="C10" s="22" t="s">
        <v>280</v>
      </c>
      <c r="D10" s="49" t="s">
        <v>288</v>
      </c>
      <c r="E10" s="50" t="s">
        <v>289</v>
      </c>
      <c r="F10" s="36" t="s">
        <v>283</v>
      </c>
      <c r="G10" s="23" t="s">
        <v>290</v>
      </c>
      <c r="H10" s="36" t="s">
        <v>291</v>
      </c>
      <c r="I10" s="36" t="s">
        <v>286</v>
      </c>
      <c r="J10" s="50" t="s">
        <v>292</v>
      </c>
    </row>
    <row r="11" ht="20.25" customHeight="1" spans="1:10">
      <c r="A11" s="22"/>
      <c r="B11" s="22"/>
      <c r="C11" s="22" t="s">
        <v>280</v>
      </c>
      <c r="D11" s="49" t="s">
        <v>293</v>
      </c>
      <c r="E11" s="50" t="s">
        <v>294</v>
      </c>
      <c r="F11" s="36" t="s">
        <v>283</v>
      </c>
      <c r="G11" s="23" t="s">
        <v>290</v>
      </c>
      <c r="H11" s="36" t="s">
        <v>291</v>
      </c>
      <c r="I11" s="36" t="s">
        <v>286</v>
      </c>
      <c r="J11" s="50" t="s">
        <v>295</v>
      </c>
    </row>
    <row r="12" ht="20.25" customHeight="1" spans="1:10">
      <c r="A12" s="22"/>
      <c r="B12" s="22"/>
      <c r="C12" s="22" t="s">
        <v>296</v>
      </c>
      <c r="D12" s="49" t="s">
        <v>297</v>
      </c>
      <c r="E12" s="50" t="s">
        <v>298</v>
      </c>
      <c r="F12" s="36" t="s">
        <v>299</v>
      </c>
      <c r="G12" s="23" t="s">
        <v>300</v>
      </c>
      <c r="H12" s="36" t="s">
        <v>291</v>
      </c>
      <c r="I12" s="36" t="s">
        <v>286</v>
      </c>
      <c r="J12" s="50" t="s">
        <v>301</v>
      </c>
    </row>
    <row r="13" ht="20.25" customHeight="1" spans="1:10">
      <c r="A13" s="22"/>
      <c r="B13" s="22"/>
      <c r="C13" s="22" t="s">
        <v>302</v>
      </c>
      <c r="D13" s="49" t="s">
        <v>303</v>
      </c>
      <c r="E13" s="50" t="s">
        <v>304</v>
      </c>
      <c r="F13" s="36" t="s">
        <v>283</v>
      </c>
      <c r="G13" s="23" t="s">
        <v>290</v>
      </c>
      <c r="H13" s="36" t="s">
        <v>291</v>
      </c>
      <c r="I13" s="36" t="s">
        <v>286</v>
      </c>
      <c r="J13" s="50" t="s">
        <v>305</v>
      </c>
    </row>
    <row r="14" ht="20.25" customHeight="1" spans="1:10">
      <c r="A14" s="48" t="s">
        <v>260</v>
      </c>
      <c r="B14" s="22" t="s">
        <v>306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280</v>
      </c>
      <c r="D15" s="49" t="s">
        <v>281</v>
      </c>
      <c r="E15" s="50" t="s">
        <v>307</v>
      </c>
      <c r="F15" s="36" t="s">
        <v>283</v>
      </c>
      <c r="G15" s="23" t="s">
        <v>290</v>
      </c>
      <c r="H15" s="36" t="s">
        <v>291</v>
      </c>
      <c r="I15" s="36" t="s">
        <v>286</v>
      </c>
      <c r="J15" s="50" t="s">
        <v>308</v>
      </c>
    </row>
    <row r="16" ht="20.25" customHeight="1" spans="1:10">
      <c r="A16" s="22"/>
      <c r="B16" s="22"/>
      <c r="C16" s="22" t="s">
        <v>280</v>
      </c>
      <c r="D16" s="49" t="s">
        <v>288</v>
      </c>
      <c r="E16" s="50" t="s">
        <v>309</v>
      </c>
      <c r="F16" s="36" t="s">
        <v>283</v>
      </c>
      <c r="G16" s="23" t="s">
        <v>290</v>
      </c>
      <c r="H16" s="36" t="s">
        <v>291</v>
      </c>
      <c r="I16" s="36" t="s">
        <v>286</v>
      </c>
      <c r="J16" s="50" t="s">
        <v>310</v>
      </c>
    </row>
    <row r="17" ht="20.25" customHeight="1" spans="1:10">
      <c r="A17" s="22"/>
      <c r="B17" s="22"/>
      <c r="C17" s="22" t="s">
        <v>280</v>
      </c>
      <c r="D17" s="49" t="s">
        <v>293</v>
      </c>
      <c r="E17" s="50" t="s">
        <v>311</v>
      </c>
      <c r="F17" s="36" t="s">
        <v>283</v>
      </c>
      <c r="G17" s="23" t="s">
        <v>290</v>
      </c>
      <c r="H17" s="36" t="s">
        <v>291</v>
      </c>
      <c r="I17" s="36" t="s">
        <v>286</v>
      </c>
      <c r="J17" s="50" t="s">
        <v>312</v>
      </c>
    </row>
    <row r="18" ht="20.25" customHeight="1" spans="1:10">
      <c r="A18" s="22"/>
      <c r="B18" s="22"/>
      <c r="C18" s="22" t="s">
        <v>296</v>
      </c>
      <c r="D18" s="49" t="s">
        <v>297</v>
      </c>
      <c r="E18" s="50" t="s">
        <v>313</v>
      </c>
      <c r="F18" s="36" t="s">
        <v>299</v>
      </c>
      <c r="G18" s="23" t="s">
        <v>314</v>
      </c>
      <c r="H18" s="36" t="s">
        <v>291</v>
      </c>
      <c r="I18" s="36" t="s">
        <v>286</v>
      </c>
      <c r="J18" s="50" t="s">
        <v>315</v>
      </c>
    </row>
    <row r="19" ht="20.25" customHeight="1" spans="1:10">
      <c r="A19" s="22"/>
      <c r="B19" s="22"/>
      <c r="C19" s="22" t="s">
        <v>302</v>
      </c>
      <c r="D19" s="49" t="s">
        <v>303</v>
      </c>
      <c r="E19" s="50" t="s">
        <v>316</v>
      </c>
      <c r="F19" s="36" t="s">
        <v>299</v>
      </c>
      <c r="G19" s="23" t="s">
        <v>314</v>
      </c>
      <c r="H19" s="36" t="s">
        <v>291</v>
      </c>
      <c r="I19" s="36" t="s">
        <v>286</v>
      </c>
      <c r="J19" s="50" t="s">
        <v>317</v>
      </c>
    </row>
    <row r="20" ht="20.25" customHeight="1" spans="1:10">
      <c r="A20" s="48" t="s">
        <v>255</v>
      </c>
      <c r="B20" s="22" t="s">
        <v>318</v>
      </c>
      <c r="C20" s="22"/>
      <c r="D20" s="22"/>
      <c r="E20" s="22"/>
      <c r="F20" s="22"/>
      <c r="G20" s="22"/>
      <c r="H20" s="22"/>
      <c r="I20" s="22"/>
      <c r="J20" s="22"/>
    </row>
    <row r="21" ht="20.25" customHeight="1" spans="1:10">
      <c r="A21" s="22"/>
      <c r="B21" s="22"/>
      <c r="C21" s="22" t="s">
        <v>280</v>
      </c>
      <c r="D21" s="49" t="s">
        <v>281</v>
      </c>
      <c r="E21" s="50" t="s">
        <v>319</v>
      </c>
      <c r="F21" s="36" t="s">
        <v>283</v>
      </c>
      <c r="G21" s="23" t="s">
        <v>48</v>
      </c>
      <c r="H21" s="36" t="s">
        <v>320</v>
      </c>
      <c r="I21" s="36" t="s">
        <v>286</v>
      </c>
      <c r="J21" s="50" t="s">
        <v>321</v>
      </c>
    </row>
    <row r="22" ht="20.25" customHeight="1" spans="1:10">
      <c r="A22" s="22"/>
      <c r="B22" s="22"/>
      <c r="C22" s="22" t="s">
        <v>280</v>
      </c>
      <c r="D22" s="49" t="s">
        <v>288</v>
      </c>
      <c r="E22" s="50" t="s">
        <v>322</v>
      </c>
      <c r="F22" s="36" t="s">
        <v>283</v>
      </c>
      <c r="G22" s="23" t="s">
        <v>300</v>
      </c>
      <c r="H22" s="36" t="s">
        <v>291</v>
      </c>
      <c r="I22" s="36" t="s">
        <v>286</v>
      </c>
      <c r="J22" s="50" t="s">
        <v>323</v>
      </c>
    </row>
    <row r="23" ht="20.25" customHeight="1" spans="1:10">
      <c r="A23" s="22"/>
      <c r="B23" s="22"/>
      <c r="C23" s="22" t="s">
        <v>296</v>
      </c>
      <c r="D23" s="49" t="s">
        <v>324</v>
      </c>
      <c r="E23" s="50" t="s">
        <v>325</v>
      </c>
      <c r="F23" s="36" t="s">
        <v>283</v>
      </c>
      <c r="G23" s="23" t="s">
        <v>290</v>
      </c>
      <c r="H23" s="36" t="s">
        <v>291</v>
      </c>
      <c r="I23" s="36" t="s">
        <v>286</v>
      </c>
      <c r="J23" s="50" t="s">
        <v>326</v>
      </c>
    </row>
    <row r="24" ht="20.25" customHeight="1" spans="1:10">
      <c r="A24" s="22"/>
      <c r="B24" s="22"/>
      <c r="C24" s="22" t="s">
        <v>296</v>
      </c>
      <c r="D24" s="49" t="s">
        <v>297</v>
      </c>
      <c r="E24" s="50" t="s">
        <v>327</v>
      </c>
      <c r="F24" s="36" t="s">
        <v>283</v>
      </c>
      <c r="G24" s="23" t="s">
        <v>290</v>
      </c>
      <c r="H24" s="36" t="s">
        <v>291</v>
      </c>
      <c r="I24" s="36" t="s">
        <v>286</v>
      </c>
      <c r="J24" s="50" t="s">
        <v>328</v>
      </c>
    </row>
    <row r="25" ht="20.25" customHeight="1" spans="1:10">
      <c r="A25" s="22"/>
      <c r="B25" s="22"/>
      <c r="C25" s="22" t="s">
        <v>302</v>
      </c>
      <c r="D25" s="49" t="s">
        <v>303</v>
      </c>
      <c r="E25" s="50" t="s">
        <v>304</v>
      </c>
      <c r="F25" s="36" t="s">
        <v>299</v>
      </c>
      <c r="G25" s="23" t="s">
        <v>300</v>
      </c>
      <c r="H25" s="36" t="s">
        <v>291</v>
      </c>
      <c r="I25" s="36" t="s">
        <v>286</v>
      </c>
      <c r="J25" s="50" t="s">
        <v>305</v>
      </c>
    </row>
    <row r="26" ht="20.25" customHeight="1" spans="1:10">
      <c r="A26" s="22" t="s">
        <v>55</v>
      </c>
      <c r="B26" s="22"/>
      <c r="C26" s="22"/>
      <c r="D26" s="22"/>
      <c r="E26" s="22"/>
      <c r="F26" s="22"/>
      <c r="G26" s="22"/>
      <c r="H26" s="22"/>
      <c r="I26" s="22"/>
      <c r="J26" s="22"/>
    </row>
    <row r="27" ht="20.25" customHeight="1" spans="1:10">
      <c r="A27" s="48" t="s">
        <v>255</v>
      </c>
      <c r="B27" s="22" t="s">
        <v>329</v>
      </c>
      <c r="C27" s="22"/>
      <c r="D27" s="22"/>
      <c r="E27" s="22"/>
      <c r="F27" s="22"/>
      <c r="G27" s="22"/>
      <c r="H27" s="22"/>
      <c r="I27" s="22"/>
      <c r="J27" s="22"/>
    </row>
    <row r="28" ht="20.25" customHeight="1" spans="1:10">
      <c r="A28" s="22"/>
      <c r="B28" s="22"/>
      <c r="C28" s="22" t="s">
        <v>280</v>
      </c>
      <c r="D28" s="49" t="s">
        <v>281</v>
      </c>
      <c r="E28" s="50" t="s">
        <v>330</v>
      </c>
      <c r="F28" s="36" t="s">
        <v>283</v>
      </c>
      <c r="G28" s="23" t="s">
        <v>290</v>
      </c>
      <c r="H28" s="36" t="s">
        <v>291</v>
      </c>
      <c r="I28" s="36" t="s">
        <v>286</v>
      </c>
      <c r="J28" s="50" t="s">
        <v>331</v>
      </c>
    </row>
    <row r="29" ht="20.25" customHeight="1" spans="1:10">
      <c r="A29" s="22"/>
      <c r="B29" s="22"/>
      <c r="C29" s="22" t="s">
        <v>280</v>
      </c>
      <c r="D29" s="49" t="s">
        <v>288</v>
      </c>
      <c r="E29" s="50" t="s">
        <v>309</v>
      </c>
      <c r="F29" s="36" t="s">
        <v>283</v>
      </c>
      <c r="G29" s="23" t="s">
        <v>290</v>
      </c>
      <c r="H29" s="36" t="s">
        <v>291</v>
      </c>
      <c r="I29" s="36" t="s">
        <v>286</v>
      </c>
      <c r="J29" s="50" t="s">
        <v>310</v>
      </c>
    </row>
    <row r="30" ht="20.25" customHeight="1" spans="1:10">
      <c r="A30" s="22"/>
      <c r="B30" s="22"/>
      <c r="C30" s="22" t="s">
        <v>280</v>
      </c>
      <c r="D30" s="49" t="s">
        <v>293</v>
      </c>
      <c r="E30" s="50" t="s">
        <v>332</v>
      </c>
      <c r="F30" s="36" t="s">
        <v>283</v>
      </c>
      <c r="G30" s="23" t="s">
        <v>290</v>
      </c>
      <c r="H30" s="36" t="s">
        <v>291</v>
      </c>
      <c r="I30" s="36" t="s">
        <v>286</v>
      </c>
      <c r="J30" s="50" t="s">
        <v>312</v>
      </c>
    </row>
    <row r="31" ht="20.25" customHeight="1" spans="1:10">
      <c r="A31" s="22"/>
      <c r="B31" s="22"/>
      <c r="C31" s="22" t="s">
        <v>296</v>
      </c>
      <c r="D31" s="49" t="s">
        <v>297</v>
      </c>
      <c r="E31" s="50" t="s">
        <v>313</v>
      </c>
      <c r="F31" s="36" t="s">
        <v>283</v>
      </c>
      <c r="G31" s="23" t="s">
        <v>314</v>
      </c>
      <c r="H31" s="36" t="s">
        <v>291</v>
      </c>
      <c r="I31" s="36" t="s">
        <v>286</v>
      </c>
      <c r="J31" s="50" t="s">
        <v>315</v>
      </c>
    </row>
    <row r="32" ht="20.25" customHeight="1" spans="1:10">
      <c r="A32" s="22"/>
      <c r="B32" s="22"/>
      <c r="C32" s="22" t="s">
        <v>302</v>
      </c>
      <c r="D32" s="49" t="s">
        <v>303</v>
      </c>
      <c r="E32" s="50" t="s">
        <v>304</v>
      </c>
      <c r="F32" s="36" t="s">
        <v>299</v>
      </c>
      <c r="G32" s="23" t="s">
        <v>314</v>
      </c>
      <c r="H32" s="36" t="s">
        <v>291</v>
      </c>
      <c r="I32" s="36" t="s">
        <v>286</v>
      </c>
      <c r="J32" s="50" t="s">
        <v>333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阿莲</cp:lastModifiedBy>
  <dcterms:created xsi:type="dcterms:W3CDTF">2025-01-22T07:20:27Z</dcterms:created>
  <dcterms:modified xsi:type="dcterms:W3CDTF">2025-01-22T07:20:40Z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337B74E825074C0D94CEBF301C261EFA_13</vt:lpwstr>
  </property>
  <property fmtid="{D5CDD505-2E9C-101B-9397-08002B2CF9AE}" pid="3" name="KSOProductBuildVer">
    <vt:lpwstr>2052-12.1.0.19302</vt:lpwstr>
  </property>
</Properties>
</file>