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23040" windowHeight="9204"/>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 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14210" calcMode="manual"/>
</workbook>
</file>

<file path=xl/calcChain.xml><?xml version="1.0" encoding="utf-8"?>
<calcChain xmlns="http://schemas.openxmlformats.org/spreadsheetml/2006/main">
  <c r="A4" i="17"/>
  <c r="A4" i="16"/>
  <c r="A4" i="15"/>
  <c r="A4" i="14"/>
  <c r="A4" i="13"/>
  <c r="A3" i="12"/>
  <c r="C14" i="11"/>
  <c r="C12"/>
  <c r="C11"/>
  <c r="C10"/>
  <c r="C9"/>
  <c r="A3"/>
  <c r="A4" i="10"/>
  <c r="A3" i="9"/>
  <c r="A4" i="8"/>
  <c r="A4" i="7"/>
  <c r="A4" i="6"/>
  <c r="A4" i="5"/>
  <c r="C12" i="4"/>
  <c r="C11"/>
  <c r="C10"/>
  <c r="C9"/>
  <c r="A4"/>
  <c r="A4" i="3"/>
  <c r="A4" i="2"/>
  <c r="C11" i="1"/>
  <c r="C10"/>
  <c r="C9"/>
  <c r="C8"/>
  <c r="A4"/>
</calcChain>
</file>

<file path=xl/sharedStrings.xml><?xml version="1.0" encoding="utf-8"?>
<sst xmlns="http://schemas.openxmlformats.org/spreadsheetml/2006/main" count="1173" uniqueCount="389">
  <si>
    <t>01-1表</t>
  </si>
  <si>
    <t>2025年财务收支预算总表</t>
  </si>
  <si>
    <t>单位:万元</t>
  </si>
  <si>
    <t>收        入</t>
  </si>
  <si>
    <t>支        出</t>
  </si>
  <si>
    <t>项      目</t>
  </si>
  <si>
    <t>2025年预算数</t>
  </si>
  <si>
    <t>项目（按功能分类）</t>
  </si>
  <si>
    <t>一、一般公共预算拨款收入</t>
  </si>
  <si>
    <t>二、政府性基金预算拨款收入</t>
  </si>
  <si>
    <t>三、国有资本经营预算拨款收入</t>
  </si>
  <si>
    <t>四、财政专户管理资金收入</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</si>
  <si>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</si>
  <si>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</si>
  <si>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</si>
  <si>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</si>
  <si>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</si>
  <si>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</si>
  <si>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</si>
  <si>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</si>
  <si>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</si>
  <si>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</si>
  <si>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收  入  总  计</t>
  </si>
  <si>
    <t>支 出 总 计</t>
  </si>
  <si>
    <t>01-2表</t>
  </si>
  <si>
    <t>2025年部门收入预算表</t>
  </si>
  <si>
    <t>单位：万元</t>
  </si>
  <si>
    <t>部门（单位）编码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</si>
  <si>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</si>
  <si>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</si>
  <si>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</si>
  <si>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</si>
  <si>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</si>
  <si>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</si>
  <si>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</si>
  <si>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</si>
  <si>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</si>
  <si>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</si>
  <si>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</si>
  <si>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</si>
  <si>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</si>
  <si>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</si>
  <si>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t>
  </si>
  <si>
    <t>2</t>
  </si>
  <si>
    <t>3</t>
  </si>
  <si>
    <t>4</t>
  </si>
  <si>
    <t>5</t>
  </si>
  <si>
    <t>6</t>
  </si>
  <si>
    <t>7</t>
  </si>
  <si>
    <t>8</t>
  </si>
  <si>
    <t>9</t>
  </si>
  <si>
    <t>105017</t>
  </si>
  <si>
    <t>通海县四街中心小学</t>
  </si>
  <si>
    <t>01-3表</t>
  </si>
  <si>
    <t>2025年部门支出预算表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</si>
  <si>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</si>
  <si>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</si>
  <si>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</si>
  <si>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</si>
  <si>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</si>
  <si>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</si>
  <si>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</si>
  <si>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</si>
  <si>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</si>
  <si>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</si>
  <si>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10</t>
  </si>
  <si>
    <t>205</t>
  </si>
  <si>
    <t>教育支出</t>
  </si>
  <si>
    <t>20502</t>
  </si>
  <si>
    <t>普通教育</t>
  </si>
  <si>
    <t>2050201</t>
  </si>
  <si>
    <t>学前教育</t>
  </si>
  <si>
    <t>2050202</t>
  </si>
  <si>
    <t>小学教育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</si>
  <si>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</si>
  <si>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</si>
  <si>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</si>
  <si>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</si>
  <si>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</si>
  <si>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</si>
  <si>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</si>
  <si>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</si>
  <si>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</si>
  <si>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</si>
  <si>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</si>
  <si>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</si>
  <si>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</si>
  <si>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</si>
  <si>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</si>
  <si>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</si>
  <si>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</si>
  <si>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</si>
  <si>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</si>
  <si>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</si>
  <si>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</si>
  <si>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</si>
  <si>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</si>
  <si>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</si>
  <si>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</si>
  <si>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</si>
  <si>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</si>
  <si>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</si>
  <si>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</si>
  <si>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</si>
  <si>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</si>
  <si>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</si>
  <si>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</si>
  <si>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02-1表</t>
  </si>
  <si>
    <t>2025年财政拨款收支预算总表</t>
  </si>
  <si>
    <t>预算数</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</si>
  <si>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</si>
  <si>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</si>
  <si>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</si>
  <si>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</si>
  <si>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</si>
  <si>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</si>
  <si>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</si>
  <si>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</si>
  <si>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</si>
  <si>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</si>
  <si>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02-2表</t>
  </si>
  <si>
    <t>2025年一般公共预算支出预算表（按功能科目分类）</t>
  </si>
  <si>
    <t>部门预算支出功能分类科目</t>
  </si>
  <si>
    <t>人员经费</t>
  </si>
  <si>
    <t>公用经费</t>
  </si>
  <si>
    <t>03表</t>
  </si>
  <si>
    <t>2025年一般公共预算“三公”经费支出预算表</t>
  </si>
  <si>
    <t>“三公”经费合计</t>
  </si>
  <si>
    <t>因公出国（境）费</t>
  </si>
  <si>
    <t>公务用车购置及运行费</t>
  </si>
  <si>
    <t>公务接待费</t>
  </si>
  <si>
    <t>公务用车购置费</t>
  </si>
  <si>
    <t>公务用车运行费</t>
  </si>
  <si>
    <t>04表</t>
  </si>
  <si>
    <t>2025年部门基本支出预算表</t>
  </si>
  <si>
    <t>项目单位</t>
  </si>
  <si>
    <t>项目代码</t>
  </si>
  <si>
    <t>项目名称</t>
  </si>
  <si>
    <t>功能科目编码</t>
  </si>
  <si>
    <t>功能科目名称</t>
  </si>
  <si>
    <t>部门经济科目部门</t>
  </si>
  <si>
    <t>部门经济科目名称</t>
  </si>
  <si>
    <t>资金来源</t>
  </si>
  <si>
    <t>财政拨款结转结余</t>
  </si>
  <si>
    <t>总计</t>
  </si>
  <si>
    <t>一般公共预算资金</t>
  </si>
  <si>
    <t>全年数</t>
  </si>
  <si>
    <t>其中：转隶人员公用经费</t>
  </si>
  <si>
    <t>已提前安排</t>
  </si>
  <si>
    <t>抵扣上年垫付资金</t>
  </si>
  <si>
    <t>本次下达</t>
  </si>
  <si>
    <t>另文下达</t>
  </si>
  <si>
    <t>530423210000000003670</t>
  </si>
  <si>
    <t>事业人员支出工资</t>
  </si>
  <si>
    <t>30101</t>
  </si>
  <si>
    <t>基本工资</t>
  </si>
  <si>
    <t>30102</t>
  </si>
  <si>
    <t>津贴补贴</t>
  </si>
  <si>
    <t>30107</t>
  </si>
  <si>
    <t>绩效工资</t>
  </si>
  <si>
    <t>530423210000000003671</t>
  </si>
  <si>
    <t>社会保障缴费</t>
  </si>
  <si>
    <t>30112</t>
  </si>
  <si>
    <t>其他社会保障缴费</t>
  </si>
  <si>
    <t>30108</t>
  </si>
  <si>
    <t>机关事业单位基本养老保险缴费</t>
  </si>
  <si>
    <t>30110</t>
  </si>
  <si>
    <t>职工基本医疗保险缴费</t>
  </si>
  <si>
    <t>30111</t>
  </si>
  <si>
    <t>公务员医疗补助缴费</t>
  </si>
  <si>
    <t>530423210000000003672</t>
  </si>
  <si>
    <t>30113</t>
  </si>
  <si>
    <t>530423210000000003673</t>
  </si>
  <si>
    <t>对个人和家庭的补助</t>
  </si>
  <si>
    <t>30305</t>
  </si>
  <si>
    <t>生活补助</t>
  </si>
  <si>
    <t>530423210000000003677</t>
  </si>
  <si>
    <t>工会经费</t>
  </si>
  <si>
    <t>30228</t>
  </si>
  <si>
    <t>530423231100001492985</t>
  </si>
  <si>
    <t>事业人员奖励性绩效工资增量</t>
  </si>
  <si>
    <t>530423231100001492986</t>
  </si>
  <si>
    <t>人员经费预留</t>
  </si>
  <si>
    <t>30199</t>
  </si>
  <si>
    <t>其他工资福利支出</t>
  </si>
  <si>
    <t>530423231100001492987</t>
  </si>
  <si>
    <t>福利费经费</t>
  </si>
  <si>
    <t>30229</t>
  </si>
  <si>
    <t>福利费</t>
  </si>
  <si>
    <t>530423231100001493003</t>
  </si>
  <si>
    <t>编外人员工资</t>
  </si>
  <si>
    <t>530423251100003730665</t>
  </si>
  <si>
    <t>非税收入专项资金</t>
  </si>
  <si>
    <t>530423251100003739038</t>
  </si>
  <si>
    <t>非税收入运转经费</t>
  </si>
  <si>
    <t>30201</t>
  </si>
  <si>
    <t>办公费</t>
  </si>
  <si>
    <t>05-1表</t>
  </si>
  <si>
    <t>2025年部门项目支出预算表</t>
  </si>
  <si>
    <t>项目分类</t>
  </si>
  <si>
    <t>本年拨款</t>
  </si>
  <si>
    <t>其中：本次下达</t>
  </si>
  <si>
    <t>单位自有资金</t>
  </si>
  <si>
    <t>313 事业发展类</t>
  </si>
  <si>
    <t>530423251100003720328</t>
  </si>
  <si>
    <t>30202</t>
  </si>
  <si>
    <t>印刷费</t>
  </si>
  <si>
    <t>30205</t>
  </si>
  <si>
    <t>水费</t>
  </si>
  <si>
    <t>30206</t>
  </si>
  <si>
    <t>电费</t>
  </si>
  <si>
    <t>30209</t>
  </si>
  <si>
    <t>物业管理费</t>
  </si>
  <si>
    <t>30213</t>
  </si>
  <si>
    <t>维修（护）费</t>
  </si>
  <si>
    <t>30218</t>
  </si>
  <si>
    <t>专用材料费</t>
  </si>
  <si>
    <t>30226</t>
  </si>
  <si>
    <t>劳务费</t>
  </si>
  <si>
    <t>30299</t>
  </si>
  <si>
    <t>其他商品和服务支出</t>
  </si>
  <si>
    <t>30902</t>
  </si>
  <si>
    <t>办公设备购置</t>
  </si>
  <si>
    <t>学前教育家庭经济困难幼儿资助专项资金</t>
  </si>
  <si>
    <t>312 民生类</t>
  </si>
  <si>
    <t>530423251100003615483</t>
  </si>
  <si>
    <t>学前教育生均公用经费专项资金</t>
  </si>
  <si>
    <t>530423251100003694619</t>
  </si>
  <si>
    <t>30207</t>
  </si>
  <si>
    <t>邮电费</t>
  </si>
  <si>
    <t>31002</t>
  </si>
  <si>
    <t>遗属生活补助经费</t>
  </si>
  <si>
    <t>530423251100003599422</t>
  </si>
  <si>
    <t>义务教育家庭经济困难学生生活补助专项资金</t>
  </si>
  <si>
    <t>530423251100003615597</t>
  </si>
  <si>
    <t>义务教育生均公用经费专项资金</t>
  </si>
  <si>
    <t>530423251100003693993</t>
  </si>
  <si>
    <t>05-2表</t>
  </si>
  <si>
    <t>2025年项目支出绩效目标表</t>
  </si>
  <si>
    <t>单位名称、项目名称</t>
  </si>
  <si>
    <t>项目年度绩效目标</t>
  </si>
  <si>
    <t>一级指标</t>
  </si>
  <si>
    <t>二级指标</t>
  </si>
  <si>
    <t>三级指标</t>
  </si>
  <si>
    <t>指标性质</t>
  </si>
  <si>
    <t>指标值</t>
  </si>
  <si>
    <t>度量单位</t>
  </si>
  <si>
    <t>指标属性</t>
  </si>
  <si>
    <t>指标内容</t>
  </si>
  <si>
    <t>产出指标</t>
  </si>
  <si>
    <t>数量指标</t>
  </si>
  <si>
    <t>补助在园学生人数</t>
  </si>
  <si>
    <t>=</t>
  </si>
  <si>
    <t>935</t>
  </si>
  <si>
    <t>人</t>
  </si>
  <si>
    <t>定量指标</t>
  </si>
  <si>
    <t>反映获补助人员的数量情况。目标完成率=实际完成值/计划完成值*100%</t>
  </si>
  <si>
    <t>质量指标</t>
  </si>
  <si>
    <t>100</t>
  </si>
  <si>
    <t>%</t>
  </si>
  <si>
    <t>反映项目受助人员的实现情况。目标完成率=实际完成值/计划完成值*100%</t>
  </si>
  <si>
    <t>时效指标</t>
  </si>
  <si>
    <t>补助资金当年到位率</t>
  </si>
  <si>
    <t>反映补助资金当年的到位情况。目标完成率=实际完成值/计划完成值*100%</t>
  </si>
  <si>
    <t>效益指标</t>
  </si>
  <si>
    <t>社会效益</t>
  </si>
  <si>
    <t>政策知晓度</t>
  </si>
  <si>
    <t>&gt;=</t>
  </si>
  <si>
    <t>80</t>
  </si>
  <si>
    <t>反映补助政策的宣传效果情况。目标完成率=实际完成值/计划完成值*100%</t>
  </si>
  <si>
    <t>满意度指标</t>
  </si>
  <si>
    <t>服务对象满意度</t>
  </si>
  <si>
    <t>家长满意度</t>
  </si>
  <si>
    <t>90</t>
  </si>
  <si>
    <t>反映调查人群中对项目实施的满意度。家长满意度=（调查人群中对项目运行的满意人数/问卷调查人数）*100%</t>
  </si>
  <si>
    <t>目标1：根据玉政办发【2020】14号文件，保障2025年学前教育家庭经济困难学生不因贫失学，推进学前教育均衡发展，促进教育公平。
目标2：切实把好资助政策落实关，全面落实国家各项资助政策。
目标3：确保2025年学前教育家庭经济困难资助资金按时、足额到位，并督促学校按资助程序及时发放，学校资助工作程序要符合国家要求和各项规定。
目标4：2025年学前教育家庭经济困难资助资金只能用于资助学前教育家庭经济困难学生（建档立卡家庭学生、低保家庭学生、特困家庭学生、8个少小民族学生、残疾家庭学生、孤儿等）。</t>
  </si>
  <si>
    <t>补助资金</t>
  </si>
  <si>
    <t>2016</t>
  </si>
  <si>
    <t>元</t>
  </si>
  <si>
    <t>反映困难学生生活补助获补资金的数量情况。目标完成率=实际完成值/计划完成值*100%</t>
  </si>
  <si>
    <t>脱贫家庭学生覆盖率</t>
  </si>
  <si>
    <t>反映脱贫家庭学生的实际受助人数与应该受助人数的占比情况。目标完成率=实际完成值/计划完成值*100%</t>
  </si>
  <si>
    <t>95</t>
  </si>
  <si>
    <t>反映调查人群中对项目实施的满意度。
家长满意度=（调查人群中对项目运行的满意人数/问卷调查人数）*100%</t>
  </si>
  <si>
    <t>按照《云南省财政厅关于印发&lt;云南省预算管理一体化改革实施方案&gt;》（云财办〔2021〕36号）及《玉溪市财政局关于规范市直预算单位资金管理的通知》（玉财库〔2021〕15号）工作要求，通海县预算单位资金管理逐步规范。进一步加强2023年预算单位资金管理，硬化预算约束，提升改革工作实效。</t>
  </si>
  <si>
    <t>政策宣传次数</t>
  </si>
  <si>
    <t>50</t>
  </si>
  <si>
    <t>次</t>
  </si>
  <si>
    <t>反映政策的宣传力度情况。即通过通信、公示等对补助政策进行宣传的次数。</t>
  </si>
  <si>
    <t>资助人数覆盖率</t>
  </si>
  <si>
    <t>反映补人数情况。目标完成率=实际完成值/计划完成值*100%</t>
  </si>
  <si>
    <t>目标完成及时率</t>
  </si>
  <si>
    <t>反映项目按计划完工情况。目标完成率=实际完成值/计划完成值*100%</t>
  </si>
  <si>
    <t>受益人群覆盖率</t>
  </si>
  <si>
    <t>反映项目受益人群的实现情况。目标完成率=实际完成值/计划完成值*100%</t>
  </si>
  <si>
    <t>群众满意度</t>
  </si>
  <si>
    <t>调查人群中对项目实施的满意度。
受益人群覆盖率=（调查人群中对项目运行的人数/问卷调查人数）*100%</t>
  </si>
  <si>
    <t>目标1：根据玉政办发〔2020〕14号文件，保障2025年义务教育阶段家庭经济困难学生不因贫失学，推进义务教育均衡发展，促进教育公平。
目标2：切实把好资助政策落实关，全面落实国家各项资助政策。
目标3：确保2025年家庭经济困难资助资金按时、足额到位，并督促学校按资助程序及时发放，学校资助工作程序要符合国家要求和各项规定。
目标4：2025年家庭经济困难资助资金只能用于资助义务教育阶段家庭经济困难学生（寄宿制学生、建档立卡家庭学生、低保家庭学生、特困家庭学生、8个少小民族学生、残疾家庭学生、孤儿等）。</t>
  </si>
  <si>
    <t>9000</t>
  </si>
  <si>
    <t>九年义务教育巩固率</t>
  </si>
  <si>
    <t>目标1：依据玉政办发〔2020〕14号文件，保障2025年义务教育阶段学校正常运转。
目标2：保障2025年义务教育阶段学校完成教育教学活动和其他日常工作任务。
目标3：确保2025年项目资金按时、足额到位，并督促学校按规定使用，明确生均公用经费的支出范围，确保资金规范使用，督促学校加强管理，提高资金使用效益，改善11所完小的办学条件，提高群众满意度。
目标4：项目资金用于支付2025年学校办公费、印刷费、物业管理费、教师培训费、文体活动费、水电费、差旅费、邮电费、教学仪器设备及图书资料等购置费；房屋、建筑物及仪器设备的日常维修维护等。</t>
  </si>
  <si>
    <t>44640</t>
  </si>
  <si>
    <t>反映补助资金的数量情况。目标完成率=实际完成值/计划完成值*100%</t>
  </si>
  <si>
    <t>培训费所占经费比例</t>
  </si>
  <si>
    <t>反映教师培训费占学校年度公用经费的比例情况。目标完成率=实际完成值/计划完成值*100%</t>
  </si>
  <si>
    <t>反映九年义务教育学生实际在校人数与应该到校在读人数的占比情况。目标完成率=实际完成值/计划完成值*100%</t>
  </si>
  <si>
    <t>85</t>
  </si>
  <si>
    <t>目标1：认真贯彻执行《云南省民政厅 云南省财政厅关子提高2022年城乡居民最低生活保障特困人员救助供养孤儿基本生活保障标准的通知》(云民发 〔2022〕80号）精神。
目标2：认真做好2025年遗属补助各项工作。
目标3：扛牢扛实保障2025年民生责任，严格落实每月按时发放补助资金的要求。</t>
  </si>
  <si>
    <t>补助人数</t>
  </si>
  <si>
    <t>22</t>
  </si>
  <si>
    <t>反映补助项目的开展情况,。目标完成率=实际完成值/计划完成值*100%</t>
  </si>
  <si>
    <t>领取补助家属覆盖率</t>
  </si>
  <si>
    <t>反映领取遗属补助家属的实际受助人数与应该受助人数的占比情况。目标完成率=实际完成值/计划完成值*100%</t>
  </si>
  <si>
    <t>反映项目实施受益人群或地区的实现情况。
受益人群覆盖率=（实际实现受益人群数/计划实现受益人群数）*100%</t>
  </si>
  <si>
    <t>获补人员满意度</t>
  </si>
  <si>
    <t>反映获补人员对项目实施的满意度。
获补人员满意度=（对项目实施满意的使用人员/问卷调查人数）*100%</t>
  </si>
  <si>
    <t>06表</t>
  </si>
  <si>
    <t>2025年政府性基金预算支出预算表</t>
  </si>
  <si>
    <t>单位名称</t>
  </si>
  <si>
    <t>本年政府性基金预算支出</t>
  </si>
  <si>
    <t>07表</t>
  </si>
  <si>
    <t>2025年政府采购预算表</t>
  </si>
  <si>
    <t>预算项目</t>
  </si>
  <si>
    <t>采购项目</t>
  </si>
  <si>
    <t>采购品目</t>
  </si>
  <si>
    <t>计量单位</t>
  </si>
  <si>
    <t>数量</t>
  </si>
  <si>
    <t>面向中小企业预留资金</t>
  </si>
  <si>
    <t>单位名称（项目名称）</t>
  </si>
  <si>
    <t>政府性基金</t>
  </si>
  <si>
    <t>国有资本经营预算资金</t>
  </si>
  <si>
    <t>A4黑白打印机</t>
  </si>
  <si>
    <t>台</t>
  </si>
  <si>
    <t>文件柜</t>
  </si>
  <si>
    <t>个</t>
  </si>
  <si>
    <t>复印纸</t>
  </si>
  <si>
    <t>批</t>
  </si>
  <si>
    <t>A4彩色打印机</t>
  </si>
  <si>
    <t>项</t>
  </si>
  <si>
    <t>08表</t>
  </si>
  <si>
    <t>2025年政府购买服务预算表</t>
  </si>
  <si>
    <t>政府购买服务项目</t>
  </si>
  <si>
    <t>政府购买服务指导性目录代码</t>
  </si>
  <si>
    <t>所属服务类别</t>
  </si>
  <si>
    <t>所属服务领域</t>
  </si>
  <si>
    <t>购买服务内容简述</t>
  </si>
  <si>
    <t>政府购买服务内容</t>
  </si>
  <si>
    <t>2025年对下转移支付预算表</t>
  </si>
  <si>
    <t>单位名称（项目）</t>
  </si>
  <si>
    <t>地区</t>
  </si>
  <si>
    <t>09-2表</t>
  </si>
  <si>
    <t>2025年对下转移支付绩效目标表</t>
  </si>
  <si>
    <t>10表</t>
  </si>
  <si>
    <t>2025年新增资产配置表</t>
  </si>
  <si>
    <t>资产类别</t>
  </si>
  <si>
    <t>资产分类代码.名称</t>
  </si>
  <si>
    <t>资产名称</t>
  </si>
  <si>
    <t>财政部门批复数（元）</t>
  </si>
  <si>
    <t>单价</t>
  </si>
  <si>
    <t>金额</t>
  </si>
  <si>
    <t>A02 设备</t>
  </si>
  <si>
    <t>A02021003 A4黑白打印机</t>
  </si>
  <si>
    <t>A02010105 台式计算机</t>
  </si>
  <si>
    <t>台式计算机</t>
  </si>
  <si>
    <t>11表</t>
  </si>
  <si>
    <t>2025年上级补助项目支出预算表</t>
  </si>
  <si>
    <t>经济科目部门</t>
  </si>
  <si>
    <t>经济科目名称</t>
  </si>
  <si>
    <t>上级补助</t>
  </si>
  <si>
    <t>12表</t>
  </si>
  <si>
    <t>2025年部门项目中期规划预算表</t>
  </si>
  <si>
    <t>项目级次</t>
  </si>
  <si>
    <t>本级</t>
  </si>
  <si>
    <t>备注：本单位2025年无一般公共预算“三公”经费支出预算，此表为空表。</t>
    <phoneticPr fontId="11" type="noConversion"/>
  </si>
  <si>
    <t>目标1：根据云财教〔2017〕514号、玉政办发〔2020〕14号文件，保障2025年学校学前教育正常运转。
目标2：进一步促进2025年幼儿教育均衡发展，确保教育公平，促进幼儿教育协调发展，落实教育改革法案，不断提高保育和教育质量。
目标3：确保2025年项目资金按时、足额到位，并督促学校按规定使用，明确学前生均公用经费的支出范围，确保资金规范使用，督促学校加强管理，提高资金使用效益，改善办学条件，提高群众满意度。
目标4：项目资金用于支付2025年学校办公费、印刷费、物业管理费、教师培训费、文体活动费、水电费、差旅费、邮电费、教学仪器设备及图书资料等购置费；房屋、建筑物及仪器设备的日常维修维护等。</t>
    <phoneticPr fontId="11" type="noConversion"/>
  </si>
  <si>
    <t>备注：本单位2025年无政府性基金预算支出预算，此表为空表。</t>
    <phoneticPr fontId="3" type="noConversion"/>
  </si>
  <si>
    <t>备注：本单位2025年无政府购买服务预算，此表为空表。</t>
    <phoneticPr fontId="3" type="noConversion"/>
  </si>
  <si>
    <t>备注：本单位2025年无上级补助项目支出预算，此表为空表。</t>
    <phoneticPr fontId="3" type="noConversion"/>
  </si>
  <si>
    <t>备注：本单位2025年无对下转移支付预算，此表为空表。</t>
    <phoneticPr fontId="3" type="noConversion"/>
  </si>
  <si>
    <t>备注：本单位2025年无对下转移支付绩效目标，此表为空表。</t>
    <phoneticPr fontId="11" type="noConversion"/>
  </si>
  <si>
    <t>秀山</t>
  </si>
  <si>
    <t>九龙</t>
  </si>
  <si>
    <t>四街</t>
  </si>
  <si>
    <t>纳古</t>
  </si>
  <si>
    <t>河西</t>
  </si>
  <si>
    <t>杨广</t>
  </si>
  <si>
    <t>里山</t>
  </si>
  <si>
    <t>兴蒙</t>
  </si>
  <si>
    <t>高大</t>
  </si>
</sst>
</file>

<file path=xl/styles.xml><?xml version="1.0" encoding="utf-8"?>
<styleSheet xmlns="http://schemas.openxmlformats.org/spreadsheetml/2006/main">
  <numFmts count="5">
    <numFmt numFmtId="176" formatCode="#,##0.00;\-#,##0.00;;@"/>
    <numFmt numFmtId="177" formatCode="hh:mm:ss"/>
    <numFmt numFmtId="178" formatCode="yyyy\-mm\-dd"/>
    <numFmt numFmtId="179" formatCode="yyyy\-mm\-dd\ hh:mm:ss"/>
    <numFmt numFmtId="180" formatCode="#,##0;\-#,##0;;@"/>
  </numFmts>
  <fonts count="17">
    <font>
      <sz val="11"/>
      <color rgb="FF000000"/>
      <name val="宋体"/>
      <charset val="134"/>
      <scheme val="minor"/>
    </font>
    <font>
      <sz val="11"/>
      <name val="宋体"/>
      <charset val="134"/>
    </font>
    <font>
      <sz val="10"/>
      <name val="宋体"/>
      <charset val="134"/>
    </font>
    <font>
      <sz val="9"/>
      <name val="宋体"/>
      <charset val="134"/>
    </font>
    <font>
      <sz val="10.5"/>
      <name val="SimSun"/>
      <charset val="134"/>
    </font>
    <font>
      <sz val="9"/>
      <name val="SimSun"/>
      <charset val="134"/>
    </font>
    <font>
      <sz val="10.5"/>
      <name val="宋体"/>
      <charset val="134"/>
    </font>
    <font>
      <sz val="11"/>
      <name val="宋体"/>
      <charset val="134"/>
    </font>
    <font>
      <b/>
      <sz val="9"/>
      <name val="宋体"/>
      <charset val="134"/>
    </font>
    <font>
      <b/>
      <sz val="11"/>
      <name val="宋体"/>
      <charset val="134"/>
    </font>
    <font>
      <b/>
      <sz val="10.5"/>
      <name val="宋体"/>
      <charset val="134"/>
    </font>
    <font>
      <sz val="9"/>
      <name val="宋体"/>
      <charset val="134"/>
    </font>
    <font>
      <b/>
      <sz val="27"/>
      <name val="SimSun"/>
      <charset val="134"/>
    </font>
    <font>
      <b/>
      <sz val="27"/>
      <name val="Times New Roman"/>
      <family val="1"/>
    </font>
    <font>
      <b/>
      <sz val="27"/>
      <name val="宋体"/>
      <charset val="134"/>
    </font>
    <font>
      <b/>
      <sz val="27"/>
      <name val="Calibri"/>
      <family val="2"/>
    </font>
    <font>
      <sz val="9"/>
      <color indexed="8"/>
      <name val="宋体"/>
      <charset val="134"/>
    </font>
  </fonts>
  <fills count="2">
    <fill>
      <patternFill patternType="none"/>
    </fill>
    <fill>
      <patternFill patternType="gray125"/>
    </fill>
  </fills>
  <borders count="8">
    <border>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rgb="FF000000"/>
      </left>
      <right style="thin">
        <color rgb="FF000000"/>
      </right>
      <top style="thin">
        <color rgb="FF000000"/>
      </top>
      <bottom style="thin">
        <color rgb="FF000000"/>
      </bottom>
      <diagonal/>
    </border>
  </borders>
  <cellStyleXfs count="10">
    <xf numFmtId="0" fontId="0" fillId="0" borderId="0">
      <alignment vertical="top"/>
    </xf>
    <xf numFmtId="178" fontId="3" fillId="0" borderId="7">
      <alignment horizontal="right" vertical="center"/>
    </xf>
    <xf numFmtId="179" fontId="3" fillId="0" borderId="7">
      <alignment horizontal="right" vertical="center"/>
    </xf>
    <xf numFmtId="180" fontId="3" fillId="0" borderId="7">
      <alignment horizontal="right" vertical="center"/>
    </xf>
    <xf numFmtId="176" fontId="3" fillId="0" borderId="7">
      <alignment horizontal="right" vertical="center"/>
    </xf>
    <xf numFmtId="0" fontId="3" fillId="0" borderId="0">
      <alignment vertical="top"/>
      <protection locked="0"/>
    </xf>
    <xf numFmtId="176" fontId="3" fillId="0" borderId="7">
      <alignment horizontal="right" vertical="center"/>
    </xf>
    <xf numFmtId="10" fontId="3" fillId="0" borderId="7">
      <alignment horizontal="right" vertical="center"/>
    </xf>
    <xf numFmtId="49" fontId="3" fillId="0" borderId="7">
      <alignment horizontal="left" vertical="center" wrapText="1"/>
    </xf>
    <xf numFmtId="177" fontId="3" fillId="0" borderId="7">
      <alignment horizontal="right" vertical="center"/>
    </xf>
  </cellStyleXfs>
  <cellXfs count="118">
    <xf numFmtId="0" fontId="0" fillId="0" borderId="0" xfId="0" applyFont="1">
      <alignment vertical="top"/>
    </xf>
    <xf numFmtId="0" fontId="1" fillId="0" borderId="0" xfId="0" applyFont="1" applyAlignment="1">
      <alignment horizontal="center" vertical="center"/>
    </xf>
    <xf numFmtId="0" fontId="2" fillId="0" borderId="0" xfId="0" applyFont="1" applyAlignment="1"/>
    <xf numFmtId="0" fontId="3" fillId="0" borderId="0" xfId="0" applyFont="1" applyAlignment="1">
      <alignment horizontal="right" vertical="center"/>
    </xf>
    <xf numFmtId="0" fontId="3" fillId="0" borderId="0" xfId="0" applyFont="1" applyAlignment="1">
      <alignment horizontal="right"/>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xf>
    <xf numFmtId="0" fontId="6" fillId="0" borderId="1" xfId="0" applyFont="1" applyBorder="1" applyAlignment="1">
      <alignment horizontal="center" vertical="center" wrapText="1"/>
    </xf>
    <xf numFmtId="0" fontId="7"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6" fontId="3" fillId="0" borderId="1" xfId="4" applyNumberFormat="1" applyFont="1" applyBorder="1">
      <alignment horizontal="right" vertical="center"/>
    </xf>
    <xf numFmtId="49" fontId="3" fillId="0" borderId="0" xfId="8" applyNumberFormat="1" applyFont="1" applyBorder="1">
      <alignment horizontal="left" vertical="center" wrapText="1"/>
    </xf>
    <xf numFmtId="49" fontId="3" fillId="0" borderId="0" xfId="8" applyNumberFormat="1" applyFont="1" applyBorder="1" applyAlignment="1">
      <alignment horizontal="right" vertical="center" wrapText="1"/>
    </xf>
    <xf numFmtId="49" fontId="4" fillId="0" borderId="1" xfId="8" applyNumberFormat="1" applyFont="1" applyBorder="1" applyAlignment="1">
      <alignment horizontal="center" vertical="center" wrapText="1"/>
    </xf>
    <xf numFmtId="49" fontId="3" fillId="0" borderId="1" xfId="8" applyNumberFormat="1" applyFont="1" applyBorder="1">
      <alignment horizontal="left" vertical="center" wrapText="1"/>
    </xf>
    <xf numFmtId="49" fontId="3" fillId="0" borderId="1" xfId="8" applyNumberFormat="1" applyFont="1" applyBorder="1" applyAlignment="1">
      <alignment horizontal="center" vertical="center" wrapText="1"/>
    </xf>
    <xf numFmtId="49" fontId="3" fillId="0" borderId="0" xfId="8"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49" fontId="6" fillId="0" borderId="1" xfId="8" applyNumberFormat="1" applyFont="1" applyBorder="1" applyAlignment="1">
      <alignment horizontal="center" vertical="center" wrapText="1"/>
    </xf>
    <xf numFmtId="176" fontId="3" fillId="0" borderId="1" xfId="8" applyNumberFormat="1" applyFont="1" applyBorder="1" applyAlignment="1">
      <alignment horizontal="right" vertical="center" wrapText="1"/>
    </xf>
    <xf numFmtId="176" fontId="3" fillId="0" borderId="1" xfId="0" applyNumberFormat="1" applyFont="1" applyBorder="1" applyAlignment="1">
      <alignment horizontal="right" vertical="center" wrapText="1"/>
    </xf>
    <xf numFmtId="180" fontId="6" fillId="0" borderId="1" xfId="3" applyNumberFormat="1" applyFont="1" applyBorder="1" applyAlignment="1">
      <alignment horizontal="center" vertical="center" wrapText="1"/>
    </xf>
    <xf numFmtId="49" fontId="8" fillId="0" borderId="0" xfId="8" applyNumberFormat="1" applyFont="1" applyBorder="1" applyAlignment="1">
      <alignment horizontal="right" vertical="center" wrapText="1"/>
    </xf>
    <xf numFmtId="0" fontId="3" fillId="0" borderId="1" xfId="8" applyNumberFormat="1" applyFont="1" applyBorder="1">
      <alignment horizontal="left" vertical="center" wrapText="1"/>
    </xf>
    <xf numFmtId="176" fontId="3" fillId="0" borderId="1" xfId="8" applyNumberFormat="1" applyFont="1" applyBorder="1" applyAlignment="1">
      <alignment horizontal="center" vertical="center" wrapText="1"/>
    </xf>
    <xf numFmtId="180" fontId="4" fillId="0" borderId="1" xfId="3" applyNumberFormat="1" applyFont="1" applyBorder="1" applyAlignment="1">
      <alignment horizontal="center" vertical="center" wrapText="1"/>
    </xf>
    <xf numFmtId="0" fontId="2" fillId="0" borderId="0" xfId="0" applyFont="1" applyAlignment="1">
      <alignment horizontal="right"/>
    </xf>
    <xf numFmtId="0" fontId="6" fillId="0" borderId="1" xfId="0" applyFont="1" applyBorder="1" applyAlignment="1">
      <alignment horizontal="center" vertical="center"/>
    </xf>
    <xf numFmtId="176" fontId="3" fillId="0" borderId="1" xfId="0" applyNumberFormat="1" applyFont="1" applyBorder="1" applyAlignment="1">
      <alignment horizontal="right" vertical="center"/>
    </xf>
    <xf numFmtId="49" fontId="3" fillId="0" borderId="1" xfId="8" applyNumberFormat="1" applyFont="1" applyBorder="1" applyAlignment="1">
      <alignment horizontal="left" vertical="center" wrapText="1" indent="1"/>
    </xf>
    <xf numFmtId="176" fontId="3" fillId="0" borderId="1" xfId="0" applyNumberFormat="1" applyFont="1" applyBorder="1" applyAlignment="1">
      <alignment horizontal="left" vertical="center" wrapText="1"/>
    </xf>
    <xf numFmtId="176" fontId="3" fillId="0" borderId="1" xfId="8" applyNumberFormat="1" applyFont="1" applyBorder="1">
      <alignment horizontal="left" vertical="center" wrapText="1"/>
    </xf>
    <xf numFmtId="0" fontId="7" fillId="0" borderId="0" xfId="0" applyFont="1" applyAlignment="1"/>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9" fillId="0" borderId="0" xfId="0" applyFont="1" applyAlignment="1">
      <alignment horizontal="center" vertical="center"/>
    </xf>
    <xf numFmtId="0" fontId="3" fillId="0" borderId="3" xfId="0" applyFont="1" applyBorder="1" applyAlignment="1">
      <alignment horizontal="left" vertical="center"/>
    </xf>
    <xf numFmtId="0" fontId="8" fillId="0" borderId="3" xfId="0" applyFont="1" applyBorder="1" applyAlignment="1">
      <alignment horizontal="center" vertical="center"/>
    </xf>
    <xf numFmtId="176" fontId="8" fillId="0" borderId="1" xfId="0" applyNumberFormat="1" applyFont="1" applyBorder="1" applyAlignment="1">
      <alignment horizontal="right" vertical="center"/>
    </xf>
    <xf numFmtId="0" fontId="8" fillId="0" borderId="1" xfId="0" applyFont="1" applyBorder="1" applyAlignment="1">
      <alignment horizontal="center" vertical="center"/>
    </xf>
    <xf numFmtId="0" fontId="7" fillId="0" borderId="2" xfId="0" applyFont="1" applyBorder="1" applyAlignment="1">
      <alignment horizontal="center" vertical="center"/>
    </xf>
    <xf numFmtId="0" fontId="6" fillId="0" borderId="4" xfId="0" applyFont="1" applyBorder="1" applyAlignment="1">
      <alignment horizontal="center" vertical="center"/>
    </xf>
    <xf numFmtId="0" fontId="4" fillId="0" borderId="1" xfId="0" applyFont="1" applyBorder="1" applyAlignment="1">
      <alignment horizontal="center" vertical="center" wrapText="1"/>
    </xf>
    <xf numFmtId="0" fontId="1" fillId="0" borderId="0" xfId="0" applyFont="1">
      <alignment vertical="top"/>
    </xf>
    <xf numFmtId="0" fontId="7" fillId="0" borderId="0" xfId="0" applyFont="1">
      <alignment vertical="top"/>
    </xf>
    <xf numFmtId="0" fontId="11" fillId="0" borderId="0" xfId="0" applyFont="1" applyAlignment="1">
      <alignment horizontal="right"/>
    </xf>
    <xf numFmtId="0" fontId="11" fillId="0" borderId="1" xfId="0" applyFont="1" applyBorder="1" applyAlignment="1">
      <alignment horizontal="left" vertical="center"/>
    </xf>
    <xf numFmtId="176" fontId="11" fillId="0" borderId="1" xfId="4" applyNumberFormat="1" applyFont="1" applyBorder="1">
      <alignment horizontal="right" vertical="center"/>
    </xf>
    <xf numFmtId="0" fontId="11" fillId="0" borderId="3" xfId="0" applyFont="1" applyBorder="1" applyAlignment="1">
      <alignment horizontal="left" vertical="center"/>
    </xf>
    <xf numFmtId="0" fontId="1" fillId="0" borderId="0" xfId="0" applyFont="1" applyAlignment="1"/>
    <xf numFmtId="0" fontId="11" fillId="0" borderId="1" xfId="0" applyFont="1" applyBorder="1" applyAlignment="1">
      <alignment horizontal="left" vertical="center" wrapText="1"/>
    </xf>
    <xf numFmtId="0" fontId="11" fillId="0" borderId="1" xfId="0" applyFont="1" applyBorder="1" applyAlignment="1">
      <alignment horizontal="left" vertical="center" wrapText="1" indent="2"/>
    </xf>
    <xf numFmtId="0" fontId="11" fillId="0" borderId="1" xfId="0" applyFont="1" applyBorder="1" applyAlignment="1">
      <alignment horizontal="left" vertical="center" wrapText="1" indent="1"/>
    </xf>
    <xf numFmtId="0" fontId="11" fillId="0" borderId="0" xfId="0" applyFont="1" applyAlignment="1">
      <alignment horizontal="center" vertical="center" wrapText="1"/>
    </xf>
    <xf numFmtId="0" fontId="11" fillId="0" borderId="0" xfId="0" applyFont="1" applyAlignment="1">
      <alignment horizontal="right" vertical="center" wrapText="1"/>
    </xf>
    <xf numFmtId="176" fontId="11" fillId="0" borderId="1" xfId="0" applyNumberFormat="1" applyFont="1" applyBorder="1" applyAlignment="1">
      <alignment horizontal="right" vertical="center"/>
    </xf>
    <xf numFmtId="0" fontId="11" fillId="0" borderId="0" xfId="0" applyFont="1" applyAlignment="1">
      <alignment horizontal="center" vertical="center"/>
    </xf>
    <xf numFmtId="49" fontId="11" fillId="0" borderId="1" xfId="8" applyNumberFormat="1" applyFont="1" applyBorder="1">
      <alignment horizontal="left" vertical="center" wrapText="1"/>
    </xf>
    <xf numFmtId="180" fontId="11" fillId="0" borderId="1" xfId="3" applyNumberFormat="1" applyFont="1" applyBorder="1" applyAlignment="1">
      <alignment horizontal="center" vertical="center" wrapText="1"/>
    </xf>
    <xf numFmtId="176" fontId="11" fillId="0" borderId="1" xfId="8" applyNumberFormat="1" applyFont="1" applyBorder="1" applyAlignment="1">
      <alignment horizontal="right" vertical="center" wrapText="1"/>
    </xf>
    <xf numFmtId="176" fontId="11" fillId="0" borderId="1" xfId="0" applyNumberFormat="1" applyFont="1" applyBorder="1" applyAlignment="1">
      <alignment horizontal="left" vertical="center" wrapText="1"/>
    </xf>
    <xf numFmtId="176" fontId="11" fillId="0" borderId="1" xfId="8" applyNumberFormat="1" applyFont="1" applyBorder="1">
      <alignment horizontal="left" vertical="center" wrapText="1"/>
    </xf>
    <xf numFmtId="176" fontId="11" fillId="0" borderId="1" xfId="8" applyNumberFormat="1" applyFont="1" applyBorder="1" applyAlignment="1">
      <alignment horizontal="center" vertical="center" wrapText="1"/>
    </xf>
    <xf numFmtId="49" fontId="11" fillId="0" borderId="1" xfId="8" applyNumberFormat="1" applyFont="1" applyBorder="1" applyAlignment="1">
      <alignment horizontal="center" vertical="center" wrapText="1"/>
    </xf>
    <xf numFmtId="49" fontId="11" fillId="0" borderId="0" xfId="8" applyNumberFormat="1" applyFont="1" applyBorder="1" applyAlignment="1">
      <alignment horizontal="right" vertical="center" wrapText="1"/>
    </xf>
    <xf numFmtId="176" fontId="11" fillId="0" borderId="1" xfId="0" applyNumberFormat="1" applyFont="1" applyBorder="1" applyAlignment="1">
      <alignment horizontal="right" vertical="center" wrapText="1"/>
    </xf>
    <xf numFmtId="0" fontId="11" fillId="0" borderId="1" xfId="8" applyNumberFormat="1" applyFont="1" applyBorder="1">
      <alignment horizontal="left" vertical="center" wrapText="1"/>
    </xf>
    <xf numFmtId="0" fontId="1" fillId="0" borderId="0" xfId="0" applyFont="1" applyAlignment="1">
      <alignment vertical="center"/>
    </xf>
    <xf numFmtId="0" fontId="7" fillId="0" borderId="0" xfId="0" applyFont="1" applyAlignment="1">
      <alignment vertical="center"/>
    </xf>
    <xf numFmtId="0" fontId="0" fillId="0" borderId="0" xfId="0" applyFont="1" applyAlignment="1">
      <alignment vertical="center"/>
    </xf>
    <xf numFmtId="0" fontId="16" fillId="0" borderId="0" xfId="5" applyFont="1" applyFill="1" applyBorder="1" applyAlignment="1" applyProtection="1">
      <alignment horizontal="right"/>
      <protection locked="0"/>
    </xf>
    <xf numFmtId="0" fontId="1" fillId="0" borderId="1" xfId="0" applyFont="1" applyBorder="1">
      <alignment vertical="top"/>
    </xf>
    <xf numFmtId="0" fontId="4" fillId="0" borderId="1" xfId="0" applyFont="1" applyBorder="1" applyAlignment="1">
      <alignment horizontal="center" vertical="center"/>
    </xf>
    <xf numFmtId="0" fontId="12" fillId="0" borderId="0" xfId="0" applyFont="1" applyAlignment="1">
      <alignment horizontal="center" vertical="center"/>
    </xf>
    <xf numFmtId="0" fontId="3" fillId="0" borderId="0" xfId="0" applyFont="1" applyAlignment="1">
      <alignment horizontal="left" vertical="center"/>
    </xf>
    <xf numFmtId="0" fontId="6" fillId="0" borderId="4" xfId="0" applyFont="1" applyBorder="1" applyAlignment="1">
      <alignment horizontal="center" vertical="center" wrapText="1"/>
    </xf>
    <xf numFmtId="0" fontId="6" fillId="0" borderId="4" xfId="0" applyFont="1" applyBorder="1" applyAlignment="1">
      <alignment horizontal="center" vertical="center"/>
    </xf>
    <xf numFmtId="0" fontId="11" fillId="0" borderId="0" xfId="0" applyFont="1" applyAlignment="1">
      <alignment horizontal="left" vertical="center"/>
    </xf>
    <xf numFmtId="0" fontId="6" fillId="0" borderId="5"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6" fillId="0" borderId="1" xfId="0" applyFont="1" applyBorder="1" applyAlignment="1">
      <alignment horizontal="center" vertical="center"/>
    </xf>
    <xf numFmtId="0" fontId="13" fillId="0" borderId="0" xfId="0" applyFont="1" applyAlignment="1">
      <alignment horizontal="center" vertical="center"/>
    </xf>
    <xf numFmtId="0" fontId="3" fillId="0" borderId="0" xfId="0" applyFont="1" applyAlignment="1">
      <alignment horizontal="left" vertical="center" wrapText="1"/>
    </xf>
    <xf numFmtId="0" fontId="11" fillId="0" borderId="0" xfId="0" applyFont="1" applyAlignment="1">
      <alignment horizontal="left" vertical="center" wrapText="1"/>
    </xf>
    <xf numFmtId="0" fontId="12" fillId="0" borderId="0" xfId="0" applyFont="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xf>
    <xf numFmtId="49" fontId="6" fillId="0" borderId="1" xfId="8" applyNumberFormat="1" applyFont="1" applyBorder="1" applyAlignment="1">
      <alignment horizontal="center" vertical="center" wrapText="1"/>
    </xf>
    <xf numFmtId="49" fontId="3" fillId="0" borderId="0" xfId="8" applyNumberFormat="1" applyFont="1" applyBorder="1" applyAlignment="1">
      <alignment horizontal="right" vertical="center" wrapText="1"/>
    </xf>
    <xf numFmtId="49" fontId="12" fillId="0" borderId="0" xfId="8" applyNumberFormat="1" applyFont="1" applyBorder="1" applyAlignment="1">
      <alignment horizontal="center" vertical="center" wrapText="1"/>
    </xf>
    <xf numFmtId="49" fontId="11" fillId="0" borderId="0" xfId="8" applyNumberFormat="1" applyFont="1" applyBorder="1">
      <alignment horizontal="left" vertical="center" wrapText="1"/>
    </xf>
    <xf numFmtId="0" fontId="1" fillId="0" borderId="6" xfId="5" applyFont="1" applyFill="1" applyBorder="1" applyAlignment="1" applyProtection="1">
      <alignment horizontal="left" vertical="center" wrapText="1"/>
    </xf>
    <xf numFmtId="0" fontId="1" fillId="0" borderId="6" xfId="0" applyFont="1" applyFill="1" applyBorder="1" applyAlignment="1" applyProtection="1">
      <alignment horizontal="left" vertical="center" wrapText="1"/>
      <protection locked="0"/>
    </xf>
    <xf numFmtId="49" fontId="4" fillId="0" borderId="1" xfId="8" applyNumberFormat="1" applyFont="1" applyBorder="1" applyAlignment="1">
      <alignment horizontal="center" vertical="center" wrapText="1"/>
    </xf>
    <xf numFmtId="49" fontId="8" fillId="0" borderId="0" xfId="8" applyNumberFormat="1" applyFont="1" applyBorder="1" applyAlignment="1">
      <alignment horizontal="right" vertical="center" wrapText="1"/>
    </xf>
    <xf numFmtId="49" fontId="13" fillId="0" borderId="0" xfId="8" applyNumberFormat="1" applyFont="1" applyBorder="1" applyAlignment="1">
      <alignment horizontal="center" vertical="center" wrapText="1"/>
    </xf>
    <xf numFmtId="49" fontId="3" fillId="0" borderId="0" xfId="8" applyNumberFormat="1" applyFont="1" applyBorder="1">
      <alignment horizontal="left" vertical="center" wrapText="1"/>
    </xf>
    <xf numFmtId="49" fontId="11" fillId="0" borderId="1" xfId="8" applyNumberFormat="1" applyFont="1" applyBorder="1" applyAlignment="1">
      <alignment horizontal="center" vertical="center" wrapText="1"/>
    </xf>
    <xf numFmtId="176" fontId="11" fillId="0" borderId="1" xfId="8" applyNumberFormat="1" applyFont="1" applyBorder="1" applyAlignment="1">
      <alignment horizontal="center" vertical="center" wrapText="1"/>
    </xf>
    <xf numFmtId="0" fontId="3" fillId="0" borderId="6" xfId="0" applyFont="1" applyFill="1" applyBorder="1" applyAlignment="1" applyProtection="1">
      <alignment vertical="center"/>
      <protection locked="0"/>
    </xf>
    <xf numFmtId="49" fontId="3" fillId="0" borderId="1" xfId="8" applyNumberFormat="1" applyFont="1" applyBorder="1" applyAlignment="1">
      <alignment horizontal="center" vertical="center" wrapText="1"/>
    </xf>
    <xf numFmtId="49" fontId="14" fillId="0" borderId="0" xfId="8" applyNumberFormat="1" applyFont="1" applyBorder="1" applyAlignment="1">
      <alignment horizontal="center" vertical="center" wrapText="1"/>
    </xf>
    <xf numFmtId="49" fontId="6" fillId="0" borderId="1" xfId="0" applyNumberFormat="1" applyFont="1" applyBorder="1" applyAlignment="1">
      <alignment horizontal="center" vertical="center" wrapText="1"/>
    </xf>
    <xf numFmtId="0" fontId="15" fillId="0" borderId="0" xfId="0" applyFont="1" applyBorder="1" applyAlignment="1">
      <alignment horizontal="center" vertical="center"/>
    </xf>
    <xf numFmtId="49" fontId="14" fillId="0" borderId="0" xfId="0" applyNumberFormat="1" applyFont="1" applyBorder="1" applyAlignment="1">
      <alignment horizontal="center" vertical="center" wrapText="1"/>
    </xf>
    <xf numFmtId="0" fontId="3" fillId="0" borderId="1" xfId="0" applyFont="1" applyBorder="1" applyAlignment="1">
      <alignment horizontal="center" vertical="center"/>
    </xf>
  </cellXfs>
  <cellStyles count="10">
    <cellStyle name="DateStyle" xfId="1"/>
    <cellStyle name="DateTimeStyle" xfId="2"/>
    <cellStyle name="IntegralNumberStyle" xfId="3"/>
    <cellStyle name="MoneyStyle" xfId="4"/>
    <cellStyle name="Normal" xfId="5"/>
    <cellStyle name="NumberStyle" xfId="6"/>
    <cellStyle name="PercentStyle" xfId="7"/>
    <cellStyle name="TextStyle" xfId="8"/>
    <cellStyle name="TimeStyle" xfId="9"/>
    <cellStyle name="常规"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outlinePr summaryRight="0"/>
    <pageSetUpPr fitToPage="1"/>
  </sheetPr>
  <dimension ref="A1:D21"/>
  <sheetViews>
    <sheetView showZeros="0" tabSelected="1" workbookViewId="0">
      <pane ySplit="1" topLeftCell="A2" activePane="bottomLeft" state="frozen"/>
      <selection pane="bottomLeft" activeCell="A3" sqref="A3:D3"/>
    </sheetView>
  </sheetViews>
  <sheetFormatPr defaultRowHeight="15" customHeight="1"/>
  <cols>
    <col min="1" max="4" width="35.6640625" style="51" customWidth="1"/>
    <col min="5" max="16384" width="8.88671875" style="51"/>
  </cols>
  <sheetData>
    <row r="1" spans="1:4" ht="15" customHeight="1">
      <c r="A1" s="1"/>
      <c r="B1" s="1"/>
      <c r="C1" s="1"/>
      <c r="D1" s="1"/>
    </row>
    <row r="2" spans="1:4" s="52" customFormat="1" ht="18.75" customHeight="1">
      <c r="A2" s="2"/>
      <c r="B2" s="2"/>
      <c r="C2" s="2"/>
      <c r="D2" s="4" t="s">
        <v>0</v>
      </c>
    </row>
    <row r="3" spans="1:4" ht="45" customHeight="1">
      <c r="A3" s="81" t="s">
        <v>1</v>
      </c>
      <c r="B3" s="81"/>
      <c r="C3" s="81"/>
      <c r="D3" s="81"/>
    </row>
    <row r="4" spans="1:4" ht="18.75" customHeight="1">
      <c r="A4" s="82" t="str">
        <f>"单位名称："&amp;"通海县四街中心小学"</f>
        <v>单位名称：通海县四街中心小学</v>
      </c>
      <c r="B4" s="82"/>
      <c r="C4" s="43"/>
      <c r="D4" s="53" t="s">
        <v>2</v>
      </c>
    </row>
    <row r="5" spans="1:4" s="52" customFormat="1" ht="22.5" customHeight="1">
      <c r="A5" s="80" t="s">
        <v>3</v>
      </c>
      <c r="B5" s="80"/>
      <c r="C5" s="80" t="s">
        <v>4</v>
      </c>
      <c r="D5" s="80"/>
    </row>
    <row r="6" spans="1:4" s="52" customFormat="1" ht="18.75" customHeight="1">
      <c r="A6" s="80" t="s">
        <v>5</v>
      </c>
      <c r="B6" s="80" t="s">
        <v>6</v>
      </c>
      <c r="C6" s="80" t="s">
        <v>7</v>
      </c>
      <c r="D6" s="80" t="s">
        <v>6</v>
      </c>
    </row>
    <row r="7" spans="1:4" s="52" customFormat="1" ht="18.75" customHeight="1">
      <c r="A7" s="80"/>
      <c r="B7" s="80"/>
      <c r="C7" s="80"/>
      <c r="D7" s="80"/>
    </row>
    <row r="8" spans="1:4" ht="22.5" customHeight="1">
      <c r="A8" s="54" t="s">
        <v>8</v>
      </c>
      <c r="B8" s="55">
        <v>3924.3867479999999</v>
      </c>
      <c r="C8" s="54" t="str">
        <f>"一"&amp;"、"&amp;"教育支出"</f>
        <v>一、教育支出</v>
      </c>
      <c r="D8" s="55">
        <v>2904.1501280000002</v>
      </c>
    </row>
    <row r="9" spans="1:4" s="52" customFormat="1" ht="22.5" customHeight="1">
      <c r="A9" s="11" t="s">
        <v>9</v>
      </c>
      <c r="B9" s="13"/>
      <c r="C9" s="11" t="str">
        <f>"二"&amp;"、"&amp;"社会保障和就业支出"</f>
        <v>二、社会保障和就业支出</v>
      </c>
      <c r="D9" s="13">
        <v>586.02484800000002</v>
      </c>
    </row>
    <row r="10" spans="1:4" ht="22.5" customHeight="1">
      <c r="A10" s="54" t="s">
        <v>10</v>
      </c>
      <c r="B10" s="55"/>
      <c r="C10" s="54" t="str">
        <f>"三"&amp;"、"&amp;"卫生健康支出"</f>
        <v>三、卫生健康支出</v>
      </c>
      <c r="D10" s="55">
        <v>334.35257200000001</v>
      </c>
    </row>
    <row r="11" spans="1:4" s="52" customFormat="1" ht="22.5" customHeight="1">
      <c r="A11" s="11" t="s">
        <v>11</v>
      </c>
      <c r="B11" s="13"/>
      <c r="C11" s="11" t="str">
        <f>"四"&amp;"、"&amp;"住房保障支出"</f>
        <v>四、住房保障支出</v>
      </c>
      <c r="D11" s="13">
        <v>261.51839999999999</v>
      </c>
    </row>
    <row r="12" spans="1:4" ht="22.5" customHeight="1">
      <c r="A12" s="54" t="s">
        <v>12</v>
      </c>
      <c r="B12" s="55">
        <v>161.6592</v>
      </c>
      <c r="C12" s="54"/>
      <c r="D12" s="55"/>
    </row>
    <row r="13" spans="1:4" s="52" customFormat="1" ht="22.5" customHeight="1">
      <c r="A13" s="11" t="s">
        <v>13</v>
      </c>
      <c r="B13" s="13"/>
      <c r="C13" s="11"/>
      <c r="D13" s="13"/>
    </row>
    <row r="14" spans="1:4" ht="22.5" customHeight="1">
      <c r="A14" s="54" t="s">
        <v>14</v>
      </c>
      <c r="B14" s="55"/>
      <c r="C14" s="54"/>
      <c r="D14" s="55"/>
    </row>
    <row r="15" spans="1:4" s="52" customFormat="1" ht="22.5" customHeight="1">
      <c r="A15" s="11" t="s">
        <v>15</v>
      </c>
      <c r="B15" s="13"/>
      <c r="C15" s="11"/>
      <c r="D15" s="13"/>
    </row>
    <row r="16" spans="1:4" ht="22.5" customHeight="1">
      <c r="A16" s="56" t="s">
        <v>16</v>
      </c>
      <c r="B16" s="55"/>
      <c r="C16" s="47"/>
      <c r="D16" s="55"/>
    </row>
    <row r="17" spans="1:4" ht="22.5" customHeight="1">
      <c r="A17" s="44" t="s">
        <v>17</v>
      </c>
      <c r="B17" s="13">
        <v>161.6592</v>
      </c>
      <c r="C17" s="47"/>
      <c r="D17" s="55"/>
    </row>
    <row r="18" spans="1:4" ht="22.5" customHeight="1">
      <c r="A18" s="44"/>
      <c r="B18" s="13"/>
      <c r="C18" s="47"/>
      <c r="D18" s="55"/>
    </row>
    <row r="19" spans="1:4" ht="22.5" customHeight="1">
      <c r="A19" s="45" t="s">
        <v>18</v>
      </c>
      <c r="B19" s="46">
        <v>4086.045948</v>
      </c>
      <c r="C19" s="47" t="s">
        <v>19</v>
      </c>
      <c r="D19" s="46">
        <v>4086.045948</v>
      </c>
    </row>
    <row r="20" spans="1:4" s="52" customFormat="1" ht="22.5" customHeight="1">
      <c r="A20" s="44" t="s">
        <v>20</v>
      </c>
      <c r="B20" s="13"/>
      <c r="C20" s="11" t="s">
        <v>21</v>
      </c>
      <c r="D20" s="31"/>
    </row>
    <row r="21" spans="1:4" ht="22.5" customHeight="1">
      <c r="A21" s="45" t="s">
        <v>22</v>
      </c>
      <c r="B21" s="46">
        <v>4086.045948</v>
      </c>
      <c r="C21" s="47" t="s">
        <v>23</v>
      </c>
      <c r="D21" s="46">
        <v>4086.045948</v>
      </c>
    </row>
  </sheetData>
  <mergeCells count="8">
    <mergeCell ref="A6:A7"/>
    <mergeCell ref="B6:B7"/>
    <mergeCell ref="C6:C7"/>
    <mergeCell ref="D6:D7"/>
    <mergeCell ref="A3:D3"/>
    <mergeCell ref="A4:B4"/>
    <mergeCell ref="A5:B5"/>
    <mergeCell ref="C5:D5"/>
  </mergeCells>
  <phoneticPr fontId="11" type="noConversion"/>
  <printOptions horizontalCentered="1"/>
  <pageMargins left="0.74803149606299213" right="0.74803149606299213" top="0.98425196850393704" bottom="0.98425196850393704" header="0.51181102362204722" footer="0.51181102362204722"/>
  <pageSetup scale="85" pageOrder="overThenDown" orientation="landscape" r:id="rId1"/>
</worksheet>
</file>

<file path=xl/worksheets/sheet10.xml><?xml version="1.0" encoding="utf-8"?>
<worksheet xmlns="http://schemas.openxmlformats.org/spreadsheetml/2006/main" xmlns:r="http://schemas.openxmlformats.org/officeDocument/2006/relationships">
  <sheetPr>
    <outlinePr summaryRight="0"/>
    <pageSetUpPr fitToPage="1"/>
  </sheetPr>
  <dimension ref="A1:F10"/>
  <sheetViews>
    <sheetView showZeros="0" workbookViewId="0">
      <pane ySplit="1" topLeftCell="A2" activePane="bottomLeft" state="frozen"/>
      <selection pane="bottomLeft" activeCell="A3" sqref="A3:F3"/>
    </sheetView>
  </sheetViews>
  <sheetFormatPr defaultRowHeight="15" customHeight="1"/>
  <cols>
    <col min="1" max="1" width="28.5546875" style="52" customWidth="1"/>
    <col min="2" max="2" width="17.109375" style="52" customWidth="1"/>
    <col min="3" max="3" width="28.5546875" style="52" customWidth="1"/>
    <col min="4" max="6" width="21.44140625" style="52" customWidth="1"/>
    <col min="7" max="16384" width="8.88671875" style="52"/>
  </cols>
  <sheetData>
    <row r="1" spans="1:6" s="51" customFormat="1" ht="15" customHeight="1">
      <c r="A1" s="1"/>
      <c r="B1" s="1"/>
      <c r="C1" s="1"/>
      <c r="D1" s="1"/>
      <c r="E1" s="1"/>
      <c r="F1" s="1"/>
    </row>
    <row r="2" spans="1:6" ht="18.75" customHeight="1">
      <c r="A2" s="2"/>
      <c r="B2" s="2"/>
      <c r="C2" s="2"/>
      <c r="D2" s="2"/>
      <c r="E2" s="2"/>
      <c r="F2" s="29" t="s">
        <v>316</v>
      </c>
    </row>
    <row r="3" spans="1:6" ht="37.5" customHeight="1">
      <c r="A3" s="81" t="s">
        <v>317</v>
      </c>
      <c r="B3" s="81"/>
      <c r="C3" s="81"/>
      <c r="D3" s="81"/>
      <c r="E3" s="81"/>
      <c r="F3" s="81"/>
    </row>
    <row r="4" spans="1:6" s="51" customFormat="1" ht="18.75" customHeight="1">
      <c r="A4" s="95" t="str">
        <f>"单位名称："&amp;"通海县四街中心小学"</f>
        <v>单位名称：通海县四街中心小学</v>
      </c>
      <c r="B4" s="95"/>
      <c r="C4" s="95"/>
      <c r="D4" s="61"/>
      <c r="E4" s="61"/>
      <c r="F4" s="62" t="s">
        <v>26</v>
      </c>
    </row>
    <row r="5" spans="1:6" ht="18.75" customHeight="1">
      <c r="A5" s="90" t="s">
        <v>318</v>
      </c>
      <c r="B5" s="90" t="s">
        <v>55</v>
      </c>
      <c r="C5" s="90" t="s">
        <v>56</v>
      </c>
      <c r="D5" s="92" t="s">
        <v>319</v>
      </c>
      <c r="E5" s="92"/>
      <c r="F5" s="92"/>
    </row>
    <row r="6" spans="1:6" ht="18.75" customHeight="1">
      <c r="A6" s="90" t="s">
        <v>55</v>
      </c>
      <c r="B6" s="90" t="s">
        <v>55</v>
      </c>
      <c r="C6" s="90" t="s">
        <v>56</v>
      </c>
      <c r="D6" s="30" t="s">
        <v>31</v>
      </c>
      <c r="E6" s="30" t="s">
        <v>58</v>
      </c>
      <c r="F6" s="30" t="s">
        <v>59</v>
      </c>
    </row>
    <row r="7" spans="1:6" ht="18.75" customHeight="1">
      <c r="A7" s="10" t="s">
        <v>42</v>
      </c>
      <c r="B7" s="10">
        <v>2</v>
      </c>
      <c r="C7" s="10">
        <v>3</v>
      </c>
      <c r="D7" s="10">
        <v>4</v>
      </c>
      <c r="E7" s="10">
        <v>5</v>
      </c>
      <c r="F7" s="10">
        <v>6</v>
      </c>
    </row>
    <row r="8" spans="1:6" s="51" customFormat="1" ht="20.25" customHeight="1">
      <c r="A8" s="58"/>
      <c r="B8" s="58"/>
      <c r="C8" s="58"/>
      <c r="D8" s="55"/>
      <c r="E8" s="55"/>
      <c r="F8" s="55"/>
    </row>
    <row r="9" spans="1:6" ht="20.25" customHeight="1">
      <c r="A9" s="89" t="s">
        <v>106</v>
      </c>
      <c r="B9" s="89"/>
      <c r="C9" s="89"/>
      <c r="D9" s="31"/>
      <c r="E9" s="31"/>
      <c r="F9" s="31"/>
    </row>
    <row r="10" spans="1:6" s="76" customFormat="1" ht="22.2" customHeight="1">
      <c r="A10" s="103" t="s">
        <v>375</v>
      </c>
      <c r="B10" s="104"/>
      <c r="C10" s="104"/>
    </row>
  </sheetData>
  <mergeCells count="8">
    <mergeCell ref="A10:C10"/>
    <mergeCell ref="A3:F3"/>
    <mergeCell ref="A4:C4"/>
    <mergeCell ref="D5:F5"/>
    <mergeCell ref="A9:C9"/>
    <mergeCell ref="A5:A6"/>
    <mergeCell ref="B5:B6"/>
    <mergeCell ref="C5:C6"/>
  </mergeCells>
  <phoneticPr fontId="11" type="noConversion"/>
  <printOptions horizontalCentered="1"/>
  <pageMargins left="0.74803149606299213" right="0.74803149606299213" top="0.98425196850393704" bottom="0.98425196850393704" header="0.51181102362204722" footer="0.51181102362204722"/>
  <pageSetup scale="89" pageOrder="overThenDown" orientation="landscape" r:id="rId1"/>
</worksheet>
</file>

<file path=xl/worksheets/sheet11.xml><?xml version="1.0" encoding="utf-8"?>
<worksheet xmlns="http://schemas.openxmlformats.org/spreadsheetml/2006/main" xmlns:r="http://schemas.openxmlformats.org/officeDocument/2006/relationships">
  <sheetPr>
    <outlinePr summaryRight="0"/>
    <pageSetUpPr fitToPage="1"/>
  </sheetPr>
  <dimension ref="A1:Q15"/>
  <sheetViews>
    <sheetView showZeros="0" topLeftCell="B1" workbookViewId="0">
      <pane ySplit="1" topLeftCell="A2" activePane="bottomLeft" state="frozen"/>
      <selection pane="bottomLeft" activeCell="A2" sqref="A2:Q2"/>
    </sheetView>
  </sheetViews>
  <sheetFormatPr defaultRowHeight="15" customHeight="1"/>
  <cols>
    <col min="1" max="1" width="33" style="51" customWidth="1"/>
    <col min="2" max="2" width="31.21875" style="51" customWidth="1"/>
    <col min="3" max="3" width="31.44140625" style="51" customWidth="1"/>
    <col min="4" max="4" width="11.44140625" style="51" customWidth="1"/>
    <col min="5" max="7" width="16.21875" style="51" customWidth="1"/>
    <col min="8" max="11" width="16.44140625" style="51" customWidth="1"/>
    <col min="12" max="17" width="16.21875" style="51" customWidth="1"/>
    <col min="18" max="16384" width="8.88671875" style="51"/>
  </cols>
  <sheetData>
    <row r="1" spans="1:17" ht="15" customHeight="1">
      <c r="A1" s="106"/>
      <c r="B1" s="106"/>
      <c r="C1" s="106"/>
      <c r="D1" s="106"/>
      <c r="E1" s="106"/>
      <c r="F1" s="106"/>
      <c r="G1" s="106"/>
      <c r="H1" s="106"/>
      <c r="I1" s="106"/>
      <c r="J1" s="106"/>
      <c r="K1" s="106"/>
      <c r="L1" s="106"/>
      <c r="M1" s="106"/>
      <c r="N1" s="25"/>
      <c r="O1" s="25"/>
      <c r="P1" s="25"/>
      <c r="Q1" s="72" t="s">
        <v>320</v>
      </c>
    </row>
    <row r="2" spans="1:17" ht="45" customHeight="1">
      <c r="A2" s="101" t="s">
        <v>321</v>
      </c>
      <c r="B2" s="101"/>
      <c r="C2" s="101"/>
      <c r="D2" s="101"/>
      <c r="E2" s="101"/>
      <c r="F2" s="101"/>
      <c r="G2" s="101"/>
      <c r="H2" s="101"/>
      <c r="I2" s="101"/>
      <c r="J2" s="101"/>
      <c r="K2" s="101"/>
      <c r="L2" s="101"/>
      <c r="M2" s="101"/>
      <c r="N2" s="107"/>
      <c r="O2" s="107"/>
      <c r="P2" s="107"/>
      <c r="Q2" s="107"/>
    </row>
    <row r="3" spans="1:17" s="52" customFormat="1" ht="20.25" customHeight="1">
      <c r="A3" s="108" t="str">
        <f>"单位名称："&amp;"通海县四街中心小学"</f>
        <v>单位名称：通海县四街中心小学</v>
      </c>
      <c r="B3" s="108"/>
      <c r="C3" s="108"/>
      <c r="D3" s="108"/>
      <c r="E3" s="108"/>
      <c r="F3" s="108"/>
      <c r="G3" s="108"/>
      <c r="H3" s="108"/>
      <c r="I3" s="108"/>
      <c r="J3" s="108"/>
      <c r="K3" s="108"/>
      <c r="L3" s="108"/>
      <c r="M3" s="108"/>
      <c r="N3" s="14"/>
      <c r="O3" s="14"/>
      <c r="P3" s="14"/>
      <c r="Q3" s="15" t="s">
        <v>26</v>
      </c>
    </row>
    <row r="4" spans="1:17" s="52" customFormat="1" ht="20.25" customHeight="1">
      <c r="A4" s="105" t="s">
        <v>322</v>
      </c>
      <c r="B4" s="105" t="s">
        <v>323</v>
      </c>
      <c r="C4" s="105" t="s">
        <v>324</v>
      </c>
      <c r="D4" s="105" t="s">
        <v>325</v>
      </c>
      <c r="E4" s="105" t="s">
        <v>326</v>
      </c>
      <c r="F4" s="105" t="s">
        <v>327</v>
      </c>
      <c r="G4" s="105" t="s">
        <v>142</v>
      </c>
      <c r="H4" s="105"/>
      <c r="I4" s="105"/>
      <c r="J4" s="105"/>
      <c r="K4" s="105"/>
      <c r="L4" s="105"/>
      <c r="M4" s="105"/>
      <c r="N4" s="105"/>
      <c r="O4" s="105"/>
      <c r="P4" s="105"/>
      <c r="Q4" s="105"/>
    </row>
    <row r="5" spans="1:17" s="52" customFormat="1" ht="20.25" customHeight="1">
      <c r="A5" s="105" t="s">
        <v>328</v>
      </c>
      <c r="B5" s="105" t="s">
        <v>323</v>
      </c>
      <c r="C5" s="105" t="s">
        <v>324</v>
      </c>
      <c r="D5" s="105" t="s">
        <v>325</v>
      </c>
      <c r="E5" s="105" t="s">
        <v>326</v>
      </c>
      <c r="F5" s="105" t="s">
        <v>327</v>
      </c>
      <c r="G5" s="105" t="s">
        <v>29</v>
      </c>
      <c r="H5" s="105" t="s">
        <v>32</v>
      </c>
      <c r="I5" s="105" t="s">
        <v>329</v>
      </c>
      <c r="J5" s="105" t="s">
        <v>330</v>
      </c>
      <c r="K5" s="105" t="s">
        <v>35</v>
      </c>
      <c r="L5" s="105" t="s">
        <v>36</v>
      </c>
      <c r="M5" s="105" t="s">
        <v>36</v>
      </c>
      <c r="N5" s="105"/>
      <c r="O5" s="105"/>
      <c r="P5" s="105"/>
      <c r="Q5" s="105"/>
    </row>
    <row r="6" spans="1:17" s="52" customFormat="1" ht="32.4" customHeight="1">
      <c r="A6" s="105"/>
      <c r="B6" s="105"/>
      <c r="C6" s="105"/>
      <c r="D6" s="105"/>
      <c r="E6" s="105"/>
      <c r="F6" s="105"/>
      <c r="G6" s="105"/>
      <c r="H6" s="105" t="s">
        <v>31</v>
      </c>
      <c r="I6" s="105"/>
      <c r="J6" s="105"/>
      <c r="K6" s="105"/>
      <c r="L6" s="16" t="s">
        <v>31</v>
      </c>
      <c r="M6" s="16" t="s">
        <v>37</v>
      </c>
      <c r="N6" s="16" t="s">
        <v>38</v>
      </c>
      <c r="O6" s="28" t="s">
        <v>39</v>
      </c>
      <c r="P6" s="28" t="s">
        <v>40</v>
      </c>
      <c r="Q6" s="28" t="s">
        <v>41</v>
      </c>
    </row>
    <row r="7" spans="1:17" ht="20.25" customHeight="1">
      <c r="A7" s="66">
        <v>1</v>
      </c>
      <c r="B7" s="66">
        <v>2</v>
      </c>
      <c r="C7" s="66">
        <v>3</v>
      </c>
      <c r="D7" s="66">
        <v>4</v>
      </c>
      <c r="E7" s="66">
        <v>5</v>
      </c>
      <c r="F7" s="66">
        <v>6</v>
      </c>
      <c r="G7" s="66">
        <v>7</v>
      </c>
      <c r="H7" s="66">
        <v>8</v>
      </c>
      <c r="I7" s="66">
        <v>9</v>
      </c>
      <c r="J7" s="66">
        <v>10</v>
      </c>
      <c r="K7" s="66">
        <v>11</v>
      </c>
      <c r="L7" s="66">
        <v>12</v>
      </c>
      <c r="M7" s="66">
        <v>13</v>
      </c>
      <c r="N7" s="66">
        <v>14</v>
      </c>
      <c r="O7" s="66">
        <v>15</v>
      </c>
      <c r="P7" s="66">
        <v>16</v>
      </c>
      <c r="Q7" s="66">
        <v>17</v>
      </c>
    </row>
    <row r="8" spans="1:17" s="52" customFormat="1" ht="20.25" customHeight="1">
      <c r="A8" s="26" t="s">
        <v>226</v>
      </c>
      <c r="B8" s="17"/>
      <c r="C8" s="17"/>
      <c r="D8" s="22"/>
      <c r="E8" s="22"/>
      <c r="F8" s="22">
        <v>3</v>
      </c>
      <c r="G8" s="22">
        <v>3</v>
      </c>
      <c r="H8" s="22">
        <v>3</v>
      </c>
      <c r="I8" s="22"/>
      <c r="J8" s="23"/>
      <c r="K8" s="23"/>
      <c r="L8" s="22"/>
      <c r="M8" s="22"/>
      <c r="N8" s="22"/>
      <c r="O8" s="22"/>
      <c r="P8" s="22"/>
      <c r="Q8" s="22"/>
    </row>
    <row r="9" spans="1:17" ht="20.25" customHeight="1">
      <c r="A9" s="65"/>
      <c r="B9" s="65" t="s">
        <v>331</v>
      </c>
      <c r="C9" s="65" t="str">
        <f>"A02021003"&amp;"  "&amp;"A4黑白打印机"</f>
        <v>A02021003  A4黑白打印机</v>
      </c>
      <c r="D9" s="70" t="s">
        <v>332</v>
      </c>
      <c r="E9" s="71">
        <v>5</v>
      </c>
      <c r="F9" s="67">
        <v>0.75</v>
      </c>
      <c r="G9" s="67">
        <v>0.75</v>
      </c>
      <c r="H9" s="73">
        <v>0.75</v>
      </c>
      <c r="I9" s="73"/>
      <c r="J9" s="73"/>
      <c r="K9" s="73"/>
      <c r="L9" s="67"/>
      <c r="M9" s="67"/>
      <c r="N9" s="67"/>
      <c r="O9" s="67"/>
      <c r="P9" s="67"/>
      <c r="Q9" s="67"/>
    </row>
    <row r="10" spans="1:17" s="52" customFormat="1" ht="20.25" customHeight="1">
      <c r="A10" s="17"/>
      <c r="B10" s="17" t="s">
        <v>333</v>
      </c>
      <c r="C10" s="17" t="str">
        <f>"A05010502"&amp;"  "&amp;"文件柜"</f>
        <v>A05010502  文件柜</v>
      </c>
      <c r="D10" s="27" t="s">
        <v>334</v>
      </c>
      <c r="E10" s="18">
        <v>9</v>
      </c>
      <c r="F10" s="22">
        <v>0.9</v>
      </c>
      <c r="G10" s="22">
        <v>0.9</v>
      </c>
      <c r="H10" s="23">
        <v>0.9</v>
      </c>
      <c r="I10" s="23"/>
      <c r="J10" s="23"/>
      <c r="K10" s="23"/>
      <c r="L10" s="22"/>
      <c r="M10" s="22"/>
      <c r="N10" s="22"/>
      <c r="O10" s="22"/>
      <c r="P10" s="22"/>
      <c r="Q10" s="22"/>
    </row>
    <row r="11" spans="1:17" ht="20.25" customHeight="1">
      <c r="A11" s="65"/>
      <c r="B11" s="65" t="s">
        <v>335</v>
      </c>
      <c r="C11" s="65" t="str">
        <f>"A05040101"&amp;"  "&amp;"复印纸"</f>
        <v>A05040101  复印纸</v>
      </c>
      <c r="D11" s="70" t="s">
        <v>336</v>
      </c>
      <c r="E11" s="71">
        <v>1</v>
      </c>
      <c r="F11" s="67">
        <v>1</v>
      </c>
      <c r="G11" s="67">
        <v>1</v>
      </c>
      <c r="H11" s="73">
        <v>1</v>
      </c>
      <c r="I11" s="73"/>
      <c r="J11" s="73"/>
      <c r="K11" s="73"/>
      <c r="L11" s="67"/>
      <c r="M11" s="67"/>
      <c r="N11" s="67"/>
      <c r="O11" s="67"/>
      <c r="P11" s="67"/>
      <c r="Q11" s="67"/>
    </row>
    <row r="12" spans="1:17" s="52" customFormat="1" ht="20.25" customHeight="1">
      <c r="A12" s="17"/>
      <c r="B12" s="17" t="s">
        <v>337</v>
      </c>
      <c r="C12" s="17" t="str">
        <f>"A02021004"&amp;"  "&amp;"A4彩色打印机"</f>
        <v>A02021004  A4彩色打印机</v>
      </c>
      <c r="D12" s="27" t="s">
        <v>332</v>
      </c>
      <c r="E12" s="18">
        <v>1</v>
      </c>
      <c r="F12" s="22">
        <v>0.35</v>
      </c>
      <c r="G12" s="22">
        <v>0.35</v>
      </c>
      <c r="H12" s="23">
        <v>0.35</v>
      </c>
      <c r="I12" s="23"/>
      <c r="J12" s="23"/>
      <c r="K12" s="23"/>
      <c r="L12" s="22"/>
      <c r="M12" s="22"/>
      <c r="N12" s="22"/>
      <c r="O12" s="22"/>
      <c r="P12" s="22"/>
      <c r="Q12" s="22"/>
    </row>
    <row r="13" spans="1:17" ht="20.25" customHeight="1">
      <c r="A13" s="74" t="s">
        <v>202</v>
      </c>
      <c r="B13" s="65"/>
      <c r="C13" s="65"/>
      <c r="D13" s="65"/>
      <c r="E13" s="65"/>
      <c r="F13" s="67">
        <v>3</v>
      </c>
      <c r="G13" s="67">
        <v>3</v>
      </c>
      <c r="H13" s="67"/>
      <c r="I13" s="67"/>
      <c r="J13" s="73"/>
      <c r="K13" s="73"/>
      <c r="L13" s="67">
        <v>3</v>
      </c>
      <c r="M13" s="67"/>
      <c r="N13" s="67"/>
      <c r="O13" s="67"/>
      <c r="P13" s="67"/>
      <c r="Q13" s="67">
        <v>3</v>
      </c>
    </row>
    <row r="14" spans="1:17" s="52" customFormat="1" ht="20.25" customHeight="1">
      <c r="A14" s="17"/>
      <c r="B14" s="17" t="s">
        <v>335</v>
      </c>
      <c r="C14" s="17" t="str">
        <f>"A05040101"&amp;"  "&amp;"复印纸"</f>
        <v>A05040101  复印纸</v>
      </c>
      <c r="D14" s="27" t="s">
        <v>338</v>
      </c>
      <c r="E14" s="18">
        <v>1</v>
      </c>
      <c r="F14" s="22">
        <v>3</v>
      </c>
      <c r="G14" s="22">
        <v>3</v>
      </c>
      <c r="H14" s="23"/>
      <c r="I14" s="23"/>
      <c r="J14" s="23"/>
      <c r="K14" s="23"/>
      <c r="L14" s="22">
        <v>3</v>
      </c>
      <c r="M14" s="22"/>
      <c r="N14" s="22"/>
      <c r="O14" s="22"/>
      <c r="P14" s="22"/>
      <c r="Q14" s="22">
        <v>3</v>
      </c>
    </row>
    <row r="15" spans="1:17" ht="20.25" customHeight="1">
      <c r="A15" s="109" t="s">
        <v>29</v>
      </c>
      <c r="B15" s="109"/>
      <c r="C15" s="109"/>
      <c r="D15" s="110"/>
      <c r="E15" s="110"/>
      <c r="F15" s="67">
        <v>6</v>
      </c>
      <c r="G15" s="67">
        <v>6</v>
      </c>
      <c r="H15" s="67">
        <v>3</v>
      </c>
      <c r="I15" s="67"/>
      <c r="J15" s="67"/>
      <c r="K15" s="67"/>
      <c r="L15" s="67">
        <v>3</v>
      </c>
      <c r="M15" s="67"/>
      <c r="N15" s="67"/>
      <c r="O15" s="67"/>
      <c r="P15" s="67"/>
      <c r="Q15" s="67">
        <v>3</v>
      </c>
    </row>
  </sheetData>
  <mergeCells count="17">
    <mergeCell ref="I5:I6"/>
    <mergeCell ref="A15:E15"/>
    <mergeCell ref="A4:A6"/>
    <mergeCell ref="B4:B6"/>
    <mergeCell ref="C4:C6"/>
    <mergeCell ref="D4:D6"/>
    <mergeCell ref="E4:E6"/>
    <mergeCell ref="J5:J6"/>
    <mergeCell ref="K5:K6"/>
    <mergeCell ref="A1:M1"/>
    <mergeCell ref="A2:Q2"/>
    <mergeCell ref="A3:M3"/>
    <mergeCell ref="G4:Q4"/>
    <mergeCell ref="L5:Q5"/>
    <mergeCell ref="F4:F6"/>
    <mergeCell ref="G5:G6"/>
    <mergeCell ref="H5:H6"/>
  </mergeCells>
  <phoneticPr fontId="11" type="noConversion"/>
  <printOptions horizontalCentered="1"/>
  <pageMargins left="0.74803149606299213" right="0.74803149606299213" top="0.98425196850393704" bottom="0.98425196850393704" header="0.51181102362204722" footer="0.51181102362204722"/>
  <pageSetup scale="37" pageOrder="overThenDown" orientation="landscape" r:id="rId1"/>
</worksheet>
</file>

<file path=xl/worksheets/sheet12.xml><?xml version="1.0" encoding="utf-8"?>
<worksheet xmlns="http://schemas.openxmlformats.org/spreadsheetml/2006/main" xmlns:r="http://schemas.openxmlformats.org/officeDocument/2006/relationships">
  <sheetPr>
    <outlinePr summaryRight="0"/>
    <pageSetUpPr fitToPage="1"/>
  </sheetPr>
  <dimension ref="A1:Q11"/>
  <sheetViews>
    <sheetView showZeros="0" zoomScaleNormal="100" workbookViewId="0">
      <pane ySplit="1" topLeftCell="A2" activePane="bottomLeft" state="frozen"/>
      <selection pane="bottomLeft" activeCell="B13" sqref="B13"/>
    </sheetView>
  </sheetViews>
  <sheetFormatPr defaultRowHeight="15" customHeight="1"/>
  <cols>
    <col min="1" max="1" width="35.109375" style="52" customWidth="1"/>
    <col min="2" max="2" width="28.21875" style="52" customWidth="1"/>
    <col min="3" max="6" width="28.44140625" style="52" customWidth="1"/>
    <col min="7" max="7" width="16.21875" style="52" customWidth="1"/>
    <col min="8" max="12" width="16.44140625" style="52" customWidth="1"/>
    <col min="13" max="17" width="16.21875" style="52" customWidth="1"/>
    <col min="18" max="16384" width="8.88671875" style="52"/>
  </cols>
  <sheetData>
    <row r="1" spans="1:17" ht="15" customHeight="1">
      <c r="A1" s="100"/>
      <c r="B1" s="100"/>
      <c r="C1" s="100"/>
      <c r="D1" s="100"/>
      <c r="E1" s="100"/>
      <c r="F1" s="100"/>
      <c r="G1" s="100"/>
      <c r="H1" s="100"/>
      <c r="I1" s="100"/>
      <c r="J1" s="100"/>
      <c r="K1" s="100"/>
      <c r="L1" s="100"/>
      <c r="M1" s="15"/>
      <c r="N1" s="15"/>
      <c r="O1" s="15"/>
      <c r="P1" s="15"/>
      <c r="Q1" s="15" t="s">
        <v>339</v>
      </c>
    </row>
    <row r="2" spans="1:17" ht="45" customHeight="1">
      <c r="A2" s="101" t="s">
        <v>340</v>
      </c>
      <c r="B2" s="101"/>
      <c r="C2" s="101"/>
      <c r="D2" s="101"/>
      <c r="E2" s="101"/>
      <c r="F2" s="101"/>
      <c r="G2" s="101"/>
      <c r="H2" s="101"/>
      <c r="I2" s="101"/>
      <c r="J2" s="101"/>
      <c r="K2" s="101"/>
      <c r="L2" s="101"/>
      <c r="M2" s="101"/>
      <c r="N2" s="101"/>
      <c r="O2" s="101"/>
      <c r="P2" s="101"/>
      <c r="Q2" s="101"/>
    </row>
    <row r="3" spans="1:17" s="51" customFormat="1" ht="20.25" customHeight="1">
      <c r="A3" s="102" t="str">
        <f>"单位名称："&amp;"通海县四街中心小学"</f>
        <v>单位名称：通海县四街中心小学</v>
      </c>
      <c r="B3" s="102"/>
      <c r="C3" s="102"/>
      <c r="D3" s="102"/>
      <c r="E3" s="102"/>
      <c r="F3" s="102"/>
      <c r="G3" s="102"/>
      <c r="H3" s="102"/>
      <c r="I3" s="102"/>
      <c r="J3" s="102"/>
      <c r="K3" s="102"/>
      <c r="L3" s="72"/>
      <c r="M3" s="72"/>
      <c r="N3" s="72"/>
      <c r="O3" s="72"/>
      <c r="P3" s="72"/>
      <c r="Q3" s="72" t="s">
        <v>26</v>
      </c>
    </row>
    <row r="4" spans="1:17" ht="27.15" customHeight="1">
      <c r="A4" s="99" t="s">
        <v>322</v>
      </c>
      <c r="B4" s="99" t="s">
        <v>341</v>
      </c>
      <c r="C4" s="99" t="s">
        <v>342</v>
      </c>
      <c r="D4" s="99" t="s">
        <v>343</v>
      </c>
      <c r="E4" s="99" t="s">
        <v>344</v>
      </c>
      <c r="F4" s="99" t="s">
        <v>345</v>
      </c>
      <c r="G4" s="99" t="s">
        <v>142</v>
      </c>
      <c r="H4" s="99"/>
      <c r="I4" s="99"/>
      <c r="J4" s="99"/>
      <c r="K4" s="99"/>
      <c r="L4" s="99"/>
      <c r="M4" s="99"/>
      <c r="N4" s="99"/>
      <c r="O4" s="99"/>
      <c r="P4" s="99"/>
      <c r="Q4" s="99"/>
    </row>
    <row r="5" spans="1:17" ht="23.4" customHeight="1">
      <c r="A5" s="99" t="s">
        <v>328</v>
      </c>
      <c r="B5" s="99"/>
      <c r="C5" s="99" t="s">
        <v>342</v>
      </c>
      <c r="D5" s="99" t="s">
        <v>343</v>
      </c>
      <c r="E5" s="99" t="s">
        <v>344</v>
      </c>
      <c r="F5" s="99" t="s">
        <v>346</v>
      </c>
      <c r="G5" s="99" t="s">
        <v>29</v>
      </c>
      <c r="H5" s="99" t="s">
        <v>32</v>
      </c>
      <c r="I5" s="99" t="s">
        <v>329</v>
      </c>
      <c r="J5" s="99" t="s">
        <v>330</v>
      </c>
      <c r="K5" s="99" t="s">
        <v>35</v>
      </c>
      <c r="L5" s="99" t="s">
        <v>36</v>
      </c>
      <c r="M5" s="99"/>
      <c r="N5" s="99"/>
      <c r="O5" s="99"/>
      <c r="P5" s="99"/>
      <c r="Q5" s="99"/>
    </row>
    <row r="6" spans="1:17" ht="28.65" customHeight="1">
      <c r="A6" s="99"/>
      <c r="B6" s="99"/>
      <c r="C6" s="99"/>
      <c r="D6" s="99"/>
      <c r="E6" s="99"/>
      <c r="F6" s="99"/>
      <c r="G6" s="99"/>
      <c r="H6" s="99" t="s">
        <v>31</v>
      </c>
      <c r="I6" s="99"/>
      <c r="J6" s="99"/>
      <c r="K6" s="99"/>
      <c r="L6" s="21" t="s">
        <v>31</v>
      </c>
      <c r="M6" s="21" t="s">
        <v>37</v>
      </c>
      <c r="N6" s="21" t="s">
        <v>38</v>
      </c>
      <c r="O6" s="24" t="s">
        <v>39</v>
      </c>
      <c r="P6" s="24" t="s">
        <v>40</v>
      </c>
      <c r="Q6" s="24" t="s">
        <v>41</v>
      </c>
    </row>
    <row r="7" spans="1:17" s="51" customFormat="1" ht="20.25" customHeight="1">
      <c r="A7" s="66">
        <v>1</v>
      </c>
      <c r="B7" s="66">
        <v>2</v>
      </c>
      <c r="C7" s="66">
        <v>3</v>
      </c>
      <c r="D7" s="66">
        <v>4</v>
      </c>
      <c r="E7" s="66">
        <v>5</v>
      </c>
      <c r="F7" s="66">
        <v>6</v>
      </c>
      <c r="G7" s="66">
        <v>7</v>
      </c>
      <c r="H7" s="66">
        <v>8</v>
      </c>
      <c r="I7" s="66">
        <v>9</v>
      </c>
      <c r="J7" s="66">
        <v>10</v>
      </c>
      <c r="K7" s="66">
        <v>11</v>
      </c>
      <c r="L7" s="66">
        <v>12</v>
      </c>
      <c r="M7" s="66">
        <v>13</v>
      </c>
      <c r="N7" s="66">
        <v>14</v>
      </c>
      <c r="O7" s="66">
        <v>15</v>
      </c>
      <c r="P7" s="66">
        <v>16</v>
      </c>
      <c r="Q7" s="66">
        <v>17</v>
      </c>
    </row>
    <row r="8" spans="1:17" ht="20.25" customHeight="1">
      <c r="A8" s="17"/>
      <c r="B8" s="17"/>
      <c r="C8" s="17"/>
      <c r="D8" s="18"/>
      <c r="E8" s="18"/>
      <c r="F8" s="22"/>
      <c r="G8" s="23"/>
      <c r="H8" s="23"/>
      <c r="I8" s="23"/>
      <c r="J8" s="23"/>
      <c r="K8" s="23"/>
      <c r="L8" s="23"/>
      <c r="M8" s="23"/>
      <c r="N8" s="23"/>
      <c r="O8" s="23"/>
      <c r="P8" s="23"/>
      <c r="Q8" s="23"/>
    </row>
    <row r="9" spans="1:17" s="51" customFormat="1" ht="20.25" customHeight="1">
      <c r="A9" s="65"/>
      <c r="B9" s="65"/>
      <c r="C9" s="65"/>
      <c r="D9" s="65"/>
      <c r="E9" s="65"/>
      <c r="F9" s="65"/>
      <c r="G9" s="73"/>
      <c r="H9" s="73"/>
      <c r="I9" s="73"/>
      <c r="J9" s="73"/>
      <c r="K9" s="73"/>
      <c r="L9" s="73"/>
      <c r="M9" s="73"/>
      <c r="N9" s="73"/>
      <c r="O9" s="73"/>
      <c r="P9" s="73"/>
      <c r="Q9" s="73"/>
    </row>
    <row r="10" spans="1:17" ht="20.25" customHeight="1">
      <c r="A10" s="112" t="s">
        <v>29</v>
      </c>
      <c r="B10" s="112"/>
      <c r="C10" s="112"/>
      <c r="D10" s="112"/>
      <c r="E10" s="112"/>
      <c r="F10" s="112"/>
      <c r="G10" s="23"/>
      <c r="H10" s="23"/>
      <c r="I10" s="23"/>
      <c r="J10" s="23"/>
      <c r="K10" s="23"/>
      <c r="L10" s="23"/>
      <c r="M10" s="23"/>
      <c r="N10" s="23"/>
      <c r="O10" s="23"/>
      <c r="P10" s="23"/>
      <c r="Q10" s="23"/>
    </row>
    <row r="11" spans="1:17" s="76" customFormat="1" ht="21" customHeight="1">
      <c r="A11" s="103" t="s">
        <v>376</v>
      </c>
      <c r="B11" s="104"/>
      <c r="C11" s="104"/>
      <c r="D11" s="111"/>
      <c r="E11" s="111"/>
      <c r="F11" s="111"/>
      <c r="G11" s="111"/>
      <c r="H11" s="111"/>
      <c r="I11" s="111"/>
      <c r="J11" s="111"/>
      <c r="K11" s="111"/>
      <c r="L11" s="111"/>
      <c r="M11" s="111"/>
    </row>
  </sheetData>
  <mergeCells count="18">
    <mergeCell ref="A11:M11"/>
    <mergeCell ref="L5:Q5"/>
    <mergeCell ref="G5:G6"/>
    <mergeCell ref="H5:H6"/>
    <mergeCell ref="I5:I6"/>
    <mergeCell ref="J5:J6"/>
    <mergeCell ref="K5:K6"/>
    <mergeCell ref="F4:F6"/>
    <mergeCell ref="A10:F10"/>
    <mergeCell ref="A1:L1"/>
    <mergeCell ref="A2:Q2"/>
    <mergeCell ref="A3:K3"/>
    <mergeCell ref="G4:Q4"/>
    <mergeCell ref="A4:A6"/>
    <mergeCell ref="B4:B6"/>
    <mergeCell ref="C4:C6"/>
    <mergeCell ref="D4:D6"/>
    <mergeCell ref="E4:E6"/>
  </mergeCells>
  <phoneticPr fontId="11" type="noConversion"/>
  <printOptions horizontalCentered="1"/>
  <pageMargins left="0.74803149606299213" right="0.74803149606299213" top="0.98425196850393704" bottom="0.98425196850393704" header="0.51181102362204722" footer="0.51181102362204722"/>
  <pageSetup scale="33" pageOrder="overThenDown" orientation="landscape" r:id="rId1"/>
</worksheet>
</file>

<file path=xl/worksheets/sheet13.xml><?xml version="1.0" encoding="utf-8"?>
<worksheet xmlns="http://schemas.openxmlformats.org/spreadsheetml/2006/main" xmlns:r="http://schemas.openxmlformats.org/officeDocument/2006/relationships">
  <sheetPr>
    <outlinePr summaryRight="0"/>
    <pageSetUpPr fitToPage="1"/>
  </sheetPr>
  <dimension ref="A1:M10"/>
  <sheetViews>
    <sheetView showZeros="0" workbookViewId="0">
      <pane ySplit="1" topLeftCell="A2" activePane="bottomLeft" state="frozen"/>
      <selection pane="bottomLeft" activeCell="A3" sqref="A3:M3"/>
    </sheetView>
  </sheetViews>
  <sheetFormatPr defaultRowHeight="15" customHeight="1"/>
  <cols>
    <col min="1" max="1" width="37.109375" style="51" customWidth="1"/>
    <col min="2" max="13" width="17.109375" style="51" customWidth="1"/>
    <col min="14" max="16384" width="8.88671875" style="51"/>
  </cols>
  <sheetData>
    <row r="1" spans="1:13" ht="15" customHeight="1">
      <c r="A1" s="1"/>
      <c r="B1" s="1"/>
      <c r="C1" s="1"/>
      <c r="D1" s="1"/>
      <c r="E1" s="1"/>
      <c r="F1" s="1"/>
      <c r="G1" s="1"/>
      <c r="H1" s="1"/>
      <c r="I1" s="1"/>
      <c r="J1" s="1"/>
      <c r="K1" s="1"/>
      <c r="L1" s="1"/>
      <c r="M1" s="1"/>
    </row>
    <row r="2" spans="1:13" s="52" customFormat="1" ht="24.15" customHeight="1">
      <c r="A2" s="14"/>
      <c r="B2" s="14"/>
      <c r="C2" s="14"/>
      <c r="D2" s="14"/>
      <c r="E2" s="14"/>
      <c r="F2" s="14"/>
      <c r="G2" s="14"/>
      <c r="H2" s="14"/>
      <c r="I2" s="14"/>
      <c r="J2" s="14"/>
      <c r="K2" s="14"/>
      <c r="L2" s="14"/>
      <c r="M2" s="14"/>
    </row>
    <row r="3" spans="1:13" ht="45.15" customHeight="1">
      <c r="A3" s="113" t="s">
        <v>347</v>
      </c>
      <c r="B3" s="113"/>
      <c r="C3" s="113"/>
      <c r="D3" s="113"/>
      <c r="E3" s="113"/>
      <c r="F3" s="113"/>
      <c r="G3" s="113"/>
      <c r="H3" s="113"/>
      <c r="I3" s="113"/>
      <c r="J3" s="113"/>
      <c r="K3" s="113"/>
      <c r="L3" s="113"/>
      <c r="M3" s="113"/>
    </row>
    <row r="4" spans="1:13" s="52" customFormat="1" ht="18.75" customHeight="1">
      <c r="A4" s="108" t="str">
        <f>"单位名称："&amp;"通海县四街中心小学"</f>
        <v>单位名称：通海县四街中心小学</v>
      </c>
      <c r="B4" s="108"/>
      <c r="C4" s="108"/>
      <c r="D4" s="14"/>
      <c r="E4" s="14"/>
      <c r="F4" s="14"/>
      <c r="G4" s="14"/>
      <c r="H4" s="14"/>
      <c r="I4" s="14"/>
      <c r="J4" s="14"/>
      <c r="K4" s="14"/>
      <c r="L4" s="14"/>
      <c r="M4" s="78" t="s">
        <v>26</v>
      </c>
    </row>
    <row r="5" spans="1:13" s="52" customFormat="1" ht="22.5" customHeight="1">
      <c r="A5" s="114" t="s">
        <v>348</v>
      </c>
      <c r="B5" s="114" t="s">
        <v>142</v>
      </c>
      <c r="C5" s="114"/>
      <c r="D5" s="114"/>
      <c r="E5" s="114" t="s">
        <v>349</v>
      </c>
      <c r="F5" s="114"/>
      <c r="G5" s="114"/>
      <c r="H5" s="114"/>
      <c r="I5" s="114"/>
      <c r="J5" s="114"/>
      <c r="K5" s="114"/>
      <c r="L5" s="114"/>
      <c r="M5" s="114"/>
    </row>
    <row r="6" spans="1:13" s="52" customFormat="1" ht="22.5" customHeight="1">
      <c r="A6" s="114"/>
      <c r="B6" s="20" t="s">
        <v>29</v>
      </c>
      <c r="C6" s="20" t="s">
        <v>32</v>
      </c>
      <c r="D6" s="20" t="s">
        <v>329</v>
      </c>
      <c r="E6" s="20" t="s">
        <v>380</v>
      </c>
      <c r="F6" s="20" t="s">
        <v>381</v>
      </c>
      <c r="G6" s="20" t="s">
        <v>382</v>
      </c>
      <c r="H6" s="20" t="s">
        <v>383</v>
      </c>
      <c r="I6" s="20" t="s">
        <v>384</v>
      </c>
      <c r="J6" s="20" t="s">
        <v>385</v>
      </c>
      <c r="K6" s="20" t="s">
        <v>386</v>
      </c>
      <c r="L6" s="20" t="s">
        <v>387</v>
      </c>
      <c r="M6" s="20" t="s">
        <v>388</v>
      </c>
    </row>
    <row r="7" spans="1:13" ht="18.75" customHeight="1">
      <c r="A7" s="65"/>
      <c r="B7" s="65"/>
      <c r="C7" s="65"/>
      <c r="D7" s="65"/>
      <c r="E7" s="65"/>
      <c r="F7" s="65"/>
      <c r="G7" s="65"/>
      <c r="H7" s="65"/>
      <c r="I7" s="65"/>
      <c r="J7" s="65"/>
      <c r="K7" s="65"/>
      <c r="L7" s="65"/>
      <c r="M7" s="65"/>
    </row>
    <row r="8" spans="1:13" s="52" customFormat="1" ht="18.75" customHeight="1">
      <c r="A8" s="17"/>
      <c r="B8" s="17"/>
      <c r="C8" s="17"/>
      <c r="D8" s="17"/>
      <c r="E8" s="17"/>
      <c r="F8" s="17"/>
      <c r="G8" s="17"/>
      <c r="H8" s="17"/>
      <c r="I8" s="17"/>
      <c r="J8" s="17"/>
      <c r="K8" s="17"/>
      <c r="L8" s="17"/>
      <c r="M8" s="17"/>
    </row>
    <row r="9" spans="1:13" ht="18.75" customHeight="1">
      <c r="A9" s="71" t="s">
        <v>29</v>
      </c>
      <c r="B9" s="65"/>
      <c r="C9" s="65"/>
      <c r="D9" s="65"/>
      <c r="E9" s="65"/>
      <c r="F9" s="65"/>
      <c r="G9" s="65"/>
      <c r="H9" s="65"/>
      <c r="I9" s="65"/>
      <c r="J9" s="65"/>
      <c r="K9" s="65"/>
      <c r="L9" s="65"/>
      <c r="M9" s="65"/>
    </row>
    <row r="10" spans="1:13" s="76" customFormat="1" ht="24" customHeight="1">
      <c r="A10" s="103" t="s">
        <v>378</v>
      </c>
      <c r="B10" s="104"/>
      <c r="C10" s="104"/>
    </row>
  </sheetData>
  <mergeCells count="6">
    <mergeCell ref="A10:C10"/>
    <mergeCell ref="A3:M3"/>
    <mergeCell ref="A4:C4"/>
    <mergeCell ref="B5:D5"/>
    <mergeCell ref="E5:M5"/>
    <mergeCell ref="A5:A6"/>
  </mergeCells>
  <phoneticPr fontId="11" type="noConversion"/>
  <printOptions horizontalCentered="1"/>
  <pageMargins left="0.74803149606299213" right="0.74803149606299213" top="0.98425196850393704" bottom="0.98425196850393704" header="0.51181102362204722" footer="0.51181102362204722"/>
  <pageSetup scale="50" pageOrder="overThenDown" orientation="landscape" r:id="rId1"/>
</worksheet>
</file>

<file path=xl/worksheets/sheet14.xml><?xml version="1.0" encoding="utf-8"?>
<worksheet xmlns="http://schemas.openxmlformats.org/spreadsheetml/2006/main" xmlns:r="http://schemas.openxmlformats.org/officeDocument/2006/relationships">
  <sheetPr>
    <outlinePr summaryRight="0"/>
    <pageSetUpPr fitToPage="1"/>
  </sheetPr>
  <dimension ref="A1:J9"/>
  <sheetViews>
    <sheetView showZeros="0" workbookViewId="0">
      <pane ySplit="1" topLeftCell="A2" activePane="bottomLeft" state="frozen"/>
      <selection pane="bottomLeft" activeCell="A3" sqref="A3:J3"/>
    </sheetView>
  </sheetViews>
  <sheetFormatPr defaultRowHeight="15" customHeight="1"/>
  <cols>
    <col min="1" max="10" width="28.5546875" style="52" customWidth="1"/>
    <col min="11" max="16384" width="8.88671875" style="52"/>
  </cols>
  <sheetData>
    <row r="1" spans="1:10" s="51" customFormat="1" ht="15" customHeight="1">
      <c r="A1" s="1"/>
      <c r="B1" s="1"/>
      <c r="C1" s="1"/>
      <c r="D1" s="1"/>
      <c r="E1" s="1"/>
      <c r="F1" s="1"/>
      <c r="G1" s="1"/>
      <c r="H1" s="1"/>
      <c r="I1" s="1"/>
      <c r="J1" s="1"/>
    </row>
    <row r="2" spans="1:10" ht="18.75" customHeight="1">
      <c r="A2" s="14"/>
      <c r="B2" s="14"/>
      <c r="C2" s="14"/>
      <c r="D2" s="14"/>
      <c r="E2" s="14"/>
      <c r="F2" s="14"/>
      <c r="G2" s="14"/>
      <c r="H2" s="14"/>
      <c r="I2" s="14"/>
      <c r="J2" s="15" t="s">
        <v>350</v>
      </c>
    </row>
    <row r="3" spans="1:10" s="51" customFormat="1" ht="52.05" customHeight="1">
      <c r="A3" s="113" t="s">
        <v>351</v>
      </c>
      <c r="B3" s="115"/>
      <c r="C3" s="115"/>
      <c r="D3" s="115"/>
      <c r="E3" s="115"/>
      <c r="F3" s="115"/>
      <c r="G3" s="115"/>
      <c r="H3" s="115"/>
      <c r="I3" s="115"/>
      <c r="J3" s="115"/>
    </row>
    <row r="4" spans="1:10" ht="21.3" customHeight="1">
      <c r="A4" s="108" t="str">
        <f>"单位名称："&amp;"通海县四街中心小学"</f>
        <v>单位名称：通海县四街中心小学</v>
      </c>
      <c r="B4" s="108"/>
      <c r="C4" s="108"/>
      <c r="D4" s="19"/>
      <c r="E4" s="19"/>
      <c r="F4" s="19"/>
      <c r="G4" s="19"/>
      <c r="H4" s="19"/>
      <c r="I4" s="19"/>
      <c r="J4" s="19"/>
    </row>
    <row r="5" spans="1:10" ht="27.15" customHeight="1">
      <c r="A5" s="16" t="s">
        <v>239</v>
      </c>
      <c r="B5" s="16" t="s">
        <v>240</v>
      </c>
      <c r="C5" s="16" t="s">
        <v>241</v>
      </c>
      <c r="D5" s="16" t="s">
        <v>242</v>
      </c>
      <c r="E5" s="16" t="s">
        <v>243</v>
      </c>
      <c r="F5" s="16" t="s">
        <v>244</v>
      </c>
      <c r="G5" s="16" t="s">
        <v>245</v>
      </c>
      <c r="H5" s="16" t="s">
        <v>246</v>
      </c>
      <c r="I5" s="16" t="s">
        <v>247</v>
      </c>
      <c r="J5" s="16" t="s">
        <v>248</v>
      </c>
    </row>
    <row r="6" spans="1:10" ht="18.75" customHeight="1">
      <c r="A6" s="16" t="s">
        <v>42</v>
      </c>
      <c r="B6" s="16" t="s">
        <v>43</v>
      </c>
      <c r="C6" s="16" t="s">
        <v>44</v>
      </c>
      <c r="D6" s="16" t="s">
        <v>45</v>
      </c>
      <c r="E6" s="16" t="s">
        <v>46</v>
      </c>
      <c r="F6" s="16" t="s">
        <v>47</v>
      </c>
      <c r="G6" s="16" t="s">
        <v>48</v>
      </c>
      <c r="H6" s="16" t="s">
        <v>49</v>
      </c>
      <c r="I6" s="16" t="s">
        <v>50</v>
      </c>
      <c r="J6" s="16" t="s">
        <v>65</v>
      </c>
    </row>
    <row r="7" spans="1:10" s="51" customFormat="1" ht="18.75" customHeight="1">
      <c r="A7" s="65"/>
      <c r="B7" s="65"/>
      <c r="C7" s="65"/>
      <c r="D7" s="65"/>
      <c r="E7" s="65"/>
      <c r="F7" s="65"/>
      <c r="G7" s="65"/>
      <c r="H7" s="65"/>
      <c r="I7" s="65"/>
      <c r="J7" s="65"/>
    </row>
    <row r="8" spans="1:10" ht="18.75" customHeight="1">
      <c r="A8" s="17"/>
      <c r="B8" s="17"/>
      <c r="C8" s="17"/>
      <c r="D8" s="17"/>
      <c r="E8" s="17"/>
      <c r="F8" s="17"/>
      <c r="G8" s="17"/>
      <c r="H8" s="17"/>
      <c r="I8" s="17"/>
      <c r="J8" s="17"/>
    </row>
    <row r="9" spans="1:10" s="76" customFormat="1" ht="24" customHeight="1">
      <c r="A9" s="103" t="s">
        <v>379</v>
      </c>
      <c r="B9" s="104"/>
      <c r="C9" s="104"/>
    </row>
  </sheetData>
  <mergeCells count="3">
    <mergeCell ref="A3:J3"/>
    <mergeCell ref="A4:C4"/>
    <mergeCell ref="A9:C9"/>
  </mergeCells>
  <phoneticPr fontId="11" type="noConversion"/>
  <printOptions horizontalCentered="1"/>
  <pageMargins left="0.74803149606299213" right="0.74803149606299213" top="0.98425196850393704" bottom="0.98425196850393704" header="0.51181102362204722" footer="0.51181102362204722"/>
  <pageSetup scale="41" pageOrder="overThenDown" orientation="landscape" r:id="rId1"/>
</worksheet>
</file>

<file path=xl/worksheets/sheet15.xml><?xml version="1.0" encoding="utf-8"?>
<worksheet xmlns="http://schemas.openxmlformats.org/spreadsheetml/2006/main" xmlns:r="http://schemas.openxmlformats.org/officeDocument/2006/relationships">
  <sheetPr>
    <outlinePr summaryRight="0"/>
    <pageSetUpPr fitToPage="1"/>
  </sheetPr>
  <dimension ref="A1:H9"/>
  <sheetViews>
    <sheetView showZeros="0" topLeftCell="B1" workbookViewId="0">
      <pane ySplit="1" topLeftCell="A2" activePane="bottomLeft" state="frozen"/>
      <selection pane="bottomLeft" activeCell="H7" sqref="H7"/>
    </sheetView>
  </sheetViews>
  <sheetFormatPr defaultRowHeight="15" customHeight="1"/>
  <cols>
    <col min="1" max="8" width="28.5546875" style="52" customWidth="1"/>
    <col min="9" max="16384" width="8.88671875" style="52"/>
  </cols>
  <sheetData>
    <row r="1" spans="1:8" s="51" customFormat="1" ht="15" customHeight="1">
      <c r="A1" s="1"/>
      <c r="B1" s="1"/>
      <c r="C1" s="1"/>
      <c r="D1" s="1"/>
      <c r="E1" s="1"/>
      <c r="F1" s="1"/>
      <c r="G1" s="1"/>
      <c r="H1" s="1"/>
    </row>
    <row r="2" spans="1:8" ht="18.75" customHeight="1">
      <c r="A2" s="14"/>
      <c r="B2" s="14"/>
      <c r="C2" s="14"/>
      <c r="D2" s="14"/>
      <c r="E2" s="14"/>
      <c r="F2" s="14"/>
      <c r="G2" s="14"/>
      <c r="H2" s="15" t="s">
        <v>352</v>
      </c>
    </row>
    <row r="3" spans="1:8" s="51" customFormat="1" ht="41.4" customHeight="1">
      <c r="A3" s="116" t="s">
        <v>353</v>
      </c>
      <c r="B3" s="116"/>
      <c r="C3" s="116"/>
      <c r="D3" s="116"/>
      <c r="E3" s="116"/>
      <c r="F3" s="116"/>
      <c r="G3" s="116"/>
      <c r="H3" s="116"/>
    </row>
    <row r="4" spans="1:8" ht="18.75" customHeight="1">
      <c r="A4" s="108" t="str">
        <f>"单位名称："&amp;"通海县四街中心小学"</f>
        <v>单位名称：通海县四街中心小学</v>
      </c>
      <c r="B4" s="108"/>
      <c r="C4" s="108"/>
      <c r="D4" s="14"/>
      <c r="E4" s="14"/>
      <c r="F4" s="14"/>
      <c r="G4" s="14"/>
      <c r="H4" s="14"/>
    </row>
    <row r="5" spans="1:8" ht="18.75" customHeight="1">
      <c r="A5" s="105" t="s">
        <v>318</v>
      </c>
      <c r="B5" s="105" t="s">
        <v>354</v>
      </c>
      <c r="C5" s="105" t="s">
        <v>355</v>
      </c>
      <c r="D5" s="105" t="s">
        <v>356</v>
      </c>
      <c r="E5" s="105" t="s">
        <v>325</v>
      </c>
      <c r="F5" s="105" t="s">
        <v>357</v>
      </c>
      <c r="G5" s="105"/>
      <c r="H5" s="105"/>
    </row>
    <row r="6" spans="1:8" ht="18.75" customHeight="1">
      <c r="A6" s="105"/>
      <c r="B6" s="105"/>
      <c r="C6" s="105"/>
      <c r="D6" s="105"/>
      <c r="E6" s="105"/>
      <c r="F6" s="16" t="s">
        <v>326</v>
      </c>
      <c r="G6" s="16" t="s">
        <v>358</v>
      </c>
      <c r="H6" s="16" t="s">
        <v>359</v>
      </c>
    </row>
    <row r="7" spans="1:8" ht="18.75" customHeight="1">
      <c r="A7" s="16" t="s">
        <v>42</v>
      </c>
      <c r="B7" s="16" t="s">
        <v>43</v>
      </c>
      <c r="C7" s="16" t="s">
        <v>44</v>
      </c>
      <c r="D7" s="16" t="s">
        <v>45</v>
      </c>
      <c r="E7" s="16" t="s">
        <v>46</v>
      </c>
      <c r="F7" s="16" t="s">
        <v>47</v>
      </c>
      <c r="G7" s="16" t="s">
        <v>48</v>
      </c>
      <c r="H7" s="16" t="s">
        <v>49</v>
      </c>
    </row>
    <row r="8" spans="1:8" s="51" customFormat="1" ht="18.75" customHeight="1">
      <c r="A8" s="65" t="s">
        <v>52</v>
      </c>
      <c r="B8" s="65" t="s">
        <v>360</v>
      </c>
      <c r="C8" s="65" t="s">
        <v>361</v>
      </c>
      <c r="D8" s="65" t="s">
        <v>331</v>
      </c>
      <c r="E8" s="71" t="s">
        <v>332</v>
      </c>
      <c r="F8" s="71">
        <v>5</v>
      </c>
      <c r="G8" s="55">
        <v>1500</v>
      </c>
      <c r="H8" s="55">
        <v>7500</v>
      </c>
    </row>
    <row r="9" spans="1:8" ht="18.75" customHeight="1">
      <c r="A9" s="17" t="s">
        <v>52</v>
      </c>
      <c r="B9" s="17" t="s">
        <v>360</v>
      </c>
      <c r="C9" s="17" t="s">
        <v>362</v>
      </c>
      <c r="D9" s="17" t="s">
        <v>363</v>
      </c>
      <c r="E9" s="18" t="s">
        <v>332</v>
      </c>
      <c r="F9" s="18">
        <v>5</v>
      </c>
      <c r="G9" s="13">
        <v>6000</v>
      </c>
      <c r="H9" s="13">
        <v>30000</v>
      </c>
    </row>
  </sheetData>
  <mergeCells count="8">
    <mergeCell ref="A3:H3"/>
    <mergeCell ref="A4:C4"/>
    <mergeCell ref="F5:H5"/>
    <mergeCell ref="A5:A6"/>
    <mergeCell ref="B5:B6"/>
    <mergeCell ref="C5:C6"/>
    <mergeCell ref="D5:D6"/>
    <mergeCell ref="E5:E6"/>
  </mergeCells>
  <phoneticPr fontId="11" type="noConversion"/>
  <printOptions horizontalCentered="1"/>
  <pageMargins left="0.74803149606299213" right="0.74803149606299213" top="0.98425196850393704" bottom="0.98425196850393704" header="0.51181102362204722" footer="0.51181102362204722"/>
  <pageSetup scale="52" pageOrder="overThenDown" orientation="landscape" r:id="rId1"/>
</worksheet>
</file>

<file path=xl/worksheets/sheet16.xml><?xml version="1.0" encoding="utf-8"?>
<worksheet xmlns="http://schemas.openxmlformats.org/spreadsheetml/2006/main" xmlns:r="http://schemas.openxmlformats.org/officeDocument/2006/relationships">
  <sheetPr>
    <outlinePr summaryRight="0"/>
    <pageSetUpPr fitToPage="1"/>
  </sheetPr>
  <dimension ref="A1:K12"/>
  <sheetViews>
    <sheetView showZeros="0" workbookViewId="0">
      <pane ySplit="1" topLeftCell="A2" activePane="bottomLeft" state="frozen"/>
      <selection pane="bottomLeft" activeCell="A3" sqref="A3:K3"/>
    </sheetView>
  </sheetViews>
  <sheetFormatPr defaultColWidth="8.88671875" defaultRowHeight="15" customHeight="1"/>
  <cols>
    <col min="1" max="1" width="21.44140625" customWidth="1"/>
    <col min="2" max="3" width="35.6640625" customWidth="1"/>
    <col min="4" max="4" width="17.109375" customWidth="1"/>
    <col min="5" max="5" width="28.5546875" customWidth="1"/>
    <col min="6" max="6" width="17.109375" customWidth="1"/>
    <col min="7" max="7" width="28.5546875" customWidth="1"/>
    <col min="8" max="11" width="14.21875" customWidth="1"/>
  </cols>
  <sheetData>
    <row r="1" spans="1:11" ht="15" customHeight="1">
      <c r="A1" s="1"/>
      <c r="B1" s="1"/>
      <c r="C1" s="1"/>
      <c r="D1" s="1"/>
      <c r="E1" s="1"/>
      <c r="F1" s="1"/>
      <c r="G1" s="1"/>
      <c r="H1" s="1"/>
      <c r="I1" s="1"/>
      <c r="J1" s="1"/>
      <c r="K1" s="1"/>
    </row>
    <row r="2" spans="1:11" ht="18.75" customHeight="1">
      <c r="A2" s="2"/>
      <c r="B2" s="2"/>
      <c r="C2" s="2"/>
      <c r="D2" s="2"/>
      <c r="E2" s="2"/>
      <c r="F2" s="2"/>
      <c r="G2" s="2"/>
      <c r="H2" s="3"/>
      <c r="I2" s="3"/>
      <c r="J2" s="3"/>
      <c r="K2" s="3" t="s">
        <v>364</v>
      </c>
    </row>
    <row r="3" spans="1:11" ht="45" customHeight="1">
      <c r="A3" s="81" t="s">
        <v>365</v>
      </c>
      <c r="B3" s="81"/>
      <c r="C3" s="81"/>
      <c r="D3" s="81"/>
      <c r="E3" s="81"/>
      <c r="F3" s="81"/>
      <c r="G3" s="81"/>
      <c r="H3" s="81"/>
      <c r="I3" s="81"/>
      <c r="J3" s="81"/>
      <c r="K3" s="81"/>
    </row>
    <row r="4" spans="1:11" ht="18.75" customHeight="1">
      <c r="A4" s="82" t="str">
        <f>"单位名称："&amp;"通海县四街中心小学"</f>
        <v>单位名称：通海县四街中心小学</v>
      </c>
      <c r="B4" s="82"/>
      <c r="C4" s="82"/>
      <c r="D4" s="82"/>
      <c r="E4" s="82"/>
      <c r="F4" s="82"/>
      <c r="G4" s="82"/>
      <c r="H4" s="4"/>
      <c r="I4" s="4"/>
      <c r="J4" s="4"/>
      <c r="K4" s="4" t="s">
        <v>26</v>
      </c>
    </row>
    <row r="5" spans="1:11" ht="18.75" customHeight="1">
      <c r="A5" s="90" t="s">
        <v>199</v>
      </c>
      <c r="B5" s="90" t="s">
        <v>137</v>
      </c>
      <c r="C5" s="90" t="s">
        <v>135</v>
      </c>
      <c r="D5" s="90" t="s">
        <v>138</v>
      </c>
      <c r="E5" s="90" t="s">
        <v>139</v>
      </c>
      <c r="F5" s="90" t="s">
        <v>366</v>
      </c>
      <c r="G5" s="90" t="s">
        <v>367</v>
      </c>
      <c r="H5" s="90" t="s">
        <v>29</v>
      </c>
      <c r="I5" s="90" t="s">
        <v>368</v>
      </c>
      <c r="J5" s="90"/>
      <c r="K5" s="90"/>
    </row>
    <row r="6" spans="1:11" ht="18.75" customHeight="1">
      <c r="A6" s="90"/>
      <c r="B6" s="90"/>
      <c r="C6" s="90"/>
      <c r="D6" s="90"/>
      <c r="E6" s="90"/>
      <c r="F6" s="90"/>
      <c r="G6" s="90"/>
      <c r="H6" s="90"/>
      <c r="I6" s="90" t="s">
        <v>32</v>
      </c>
      <c r="J6" s="90" t="s">
        <v>33</v>
      </c>
      <c r="K6" s="90" t="s">
        <v>34</v>
      </c>
    </row>
    <row r="7" spans="1:11" ht="22.65" customHeight="1">
      <c r="A7" s="90"/>
      <c r="B7" s="90"/>
      <c r="C7" s="90"/>
      <c r="D7" s="90"/>
      <c r="E7" s="90"/>
      <c r="F7" s="90"/>
      <c r="G7" s="90"/>
      <c r="H7" s="90"/>
      <c r="I7" s="90"/>
      <c r="J7" s="90"/>
      <c r="K7" s="90"/>
    </row>
    <row r="8" spans="1:11" ht="18.75" customHeight="1">
      <c r="A8" s="10" t="s">
        <v>42</v>
      </c>
      <c r="B8" s="10">
        <v>2</v>
      </c>
      <c r="C8" s="10">
        <v>3</v>
      </c>
      <c r="D8" s="10">
        <v>4</v>
      </c>
      <c r="E8" s="10">
        <v>5</v>
      </c>
      <c r="F8" s="10">
        <v>6</v>
      </c>
      <c r="G8" s="10">
        <v>7</v>
      </c>
      <c r="H8" s="10">
        <v>8</v>
      </c>
      <c r="I8" s="10">
        <v>9</v>
      </c>
      <c r="J8" s="10">
        <v>10</v>
      </c>
      <c r="K8" s="10">
        <v>11</v>
      </c>
    </row>
    <row r="9" spans="1:11" ht="20.25" customHeight="1">
      <c r="A9" s="11"/>
      <c r="B9" s="12"/>
      <c r="C9" s="11"/>
      <c r="D9" s="11"/>
      <c r="E9" s="11"/>
      <c r="F9" s="11"/>
      <c r="G9" s="11"/>
      <c r="H9" s="13"/>
      <c r="I9" s="13"/>
      <c r="J9" s="13"/>
      <c r="K9" s="13"/>
    </row>
    <row r="10" spans="1:11" ht="20.25" customHeight="1">
      <c r="A10" s="11"/>
      <c r="B10" s="12"/>
      <c r="C10" s="11"/>
      <c r="D10" s="11"/>
      <c r="E10" s="11"/>
      <c r="F10" s="11"/>
      <c r="G10" s="11"/>
      <c r="H10" s="13"/>
      <c r="I10" s="13"/>
      <c r="J10" s="13"/>
      <c r="K10" s="13"/>
    </row>
    <row r="11" spans="1:11" ht="20.25" customHeight="1">
      <c r="A11" s="117" t="s">
        <v>29</v>
      </c>
      <c r="B11" s="117"/>
      <c r="C11" s="117"/>
      <c r="D11" s="117"/>
      <c r="E11" s="117"/>
      <c r="F11" s="117"/>
      <c r="G11" s="117"/>
      <c r="H11" s="13"/>
      <c r="I11" s="13"/>
      <c r="J11" s="13"/>
      <c r="K11" s="13"/>
    </row>
    <row r="12" spans="1:11" s="77" customFormat="1" ht="19.8" customHeight="1">
      <c r="A12" s="103" t="s">
        <v>377</v>
      </c>
      <c r="B12" s="104"/>
      <c r="C12" s="104"/>
      <c r="D12" s="111"/>
      <c r="E12" s="111"/>
      <c r="F12" s="111"/>
    </row>
  </sheetData>
  <mergeCells count="16">
    <mergeCell ref="A5:A7"/>
    <mergeCell ref="B5:B7"/>
    <mergeCell ref="C5:C7"/>
    <mergeCell ref="D5:D7"/>
    <mergeCell ref="E5:E7"/>
    <mergeCell ref="F5:F7"/>
    <mergeCell ref="A12:F12"/>
    <mergeCell ref="A3:K3"/>
    <mergeCell ref="A4:G4"/>
    <mergeCell ref="I5:K5"/>
    <mergeCell ref="K6:K7"/>
    <mergeCell ref="G5:G7"/>
    <mergeCell ref="H5:H7"/>
    <mergeCell ref="I6:I7"/>
    <mergeCell ref="J6:J7"/>
    <mergeCell ref="A11:G11"/>
  </mergeCells>
  <phoneticPr fontId="11" type="noConversion"/>
  <printOptions horizontalCentered="1"/>
  <pageMargins left="0.74803149606299213" right="0.74803149606299213" top="0.98425196850393704" bottom="0.98425196850393704" header="0.51181102362204722" footer="0.51181102362204722"/>
  <pageSetup scale="50" pageOrder="overThenDown" orientation="landscape" r:id="rId1"/>
</worksheet>
</file>

<file path=xl/worksheets/sheet17.xml><?xml version="1.0" encoding="utf-8"?>
<worksheet xmlns="http://schemas.openxmlformats.org/spreadsheetml/2006/main" xmlns:r="http://schemas.openxmlformats.org/officeDocument/2006/relationships">
  <sheetPr>
    <outlinePr summaryRight="0"/>
    <pageSetUpPr fitToPage="1"/>
  </sheetPr>
  <dimension ref="A1:G15"/>
  <sheetViews>
    <sheetView showZeros="0" workbookViewId="0">
      <pane ySplit="1" topLeftCell="A2" activePane="bottomLeft" state="frozen"/>
      <selection pane="bottomLeft" activeCell="A3" sqref="A3:G3"/>
    </sheetView>
  </sheetViews>
  <sheetFormatPr defaultRowHeight="15" customHeight="1"/>
  <cols>
    <col min="1" max="1" width="35.6640625" style="52" customWidth="1"/>
    <col min="2" max="2" width="21.44140625" style="52" customWidth="1"/>
    <col min="3" max="3" width="35.6640625" style="52" customWidth="1"/>
    <col min="4" max="4" width="21.44140625" style="52" customWidth="1"/>
    <col min="5" max="7" width="17.109375" style="52" customWidth="1"/>
    <col min="8" max="16384" width="8.88671875" style="52"/>
  </cols>
  <sheetData>
    <row r="1" spans="1:7" s="51" customFormat="1" ht="15" customHeight="1">
      <c r="A1" s="1"/>
      <c r="B1" s="1"/>
      <c r="C1" s="1"/>
      <c r="D1" s="1"/>
      <c r="E1" s="1"/>
      <c r="F1" s="1"/>
      <c r="G1" s="1"/>
    </row>
    <row r="2" spans="1:7" ht="18.75" customHeight="1">
      <c r="A2" s="2"/>
      <c r="B2" s="2"/>
      <c r="C2" s="2"/>
      <c r="D2" s="2"/>
      <c r="E2" s="3"/>
      <c r="F2" s="3"/>
      <c r="G2" s="3" t="s">
        <v>369</v>
      </c>
    </row>
    <row r="3" spans="1:7" ht="45" customHeight="1">
      <c r="A3" s="81" t="s">
        <v>370</v>
      </c>
      <c r="B3" s="81"/>
      <c r="C3" s="81"/>
      <c r="D3" s="81"/>
      <c r="E3" s="81"/>
      <c r="F3" s="81"/>
      <c r="G3" s="81"/>
    </row>
    <row r="4" spans="1:7" s="51" customFormat="1" ht="24.15" customHeight="1">
      <c r="A4" s="85" t="str">
        <f>"单位名称："&amp;"通海县四街中心小学"</f>
        <v>单位名称：通海县四街中心小学</v>
      </c>
      <c r="B4" s="85"/>
      <c r="C4" s="85"/>
      <c r="D4" s="85"/>
      <c r="E4" s="53"/>
      <c r="F4" s="53"/>
      <c r="G4" s="53" t="s">
        <v>26</v>
      </c>
    </row>
    <row r="5" spans="1:7" ht="18.75" customHeight="1">
      <c r="A5" s="97" t="s">
        <v>135</v>
      </c>
      <c r="B5" s="97" t="s">
        <v>199</v>
      </c>
      <c r="C5" s="97" t="s">
        <v>137</v>
      </c>
      <c r="D5" s="97" t="s">
        <v>371</v>
      </c>
      <c r="E5" s="97" t="s">
        <v>32</v>
      </c>
      <c r="F5" s="97"/>
      <c r="G5" s="97"/>
    </row>
    <row r="6" spans="1:7" ht="18.75" customHeight="1">
      <c r="A6" s="97"/>
      <c r="B6" s="97"/>
      <c r="C6" s="97"/>
      <c r="D6" s="97"/>
      <c r="E6" s="97">
        <v>2025</v>
      </c>
      <c r="F6" s="97">
        <v>2026</v>
      </c>
      <c r="G6" s="97">
        <v>2027</v>
      </c>
    </row>
    <row r="7" spans="1:7" ht="22.65" customHeight="1">
      <c r="A7" s="97"/>
      <c r="B7" s="97"/>
      <c r="C7" s="97"/>
      <c r="D7" s="97"/>
      <c r="E7" s="97"/>
      <c r="F7" s="97"/>
      <c r="G7" s="97"/>
    </row>
    <row r="8" spans="1:7" ht="18.75" customHeight="1">
      <c r="A8" s="5" t="s">
        <v>42</v>
      </c>
      <c r="B8" s="5">
        <v>2</v>
      </c>
      <c r="C8" s="5">
        <v>3</v>
      </c>
      <c r="D8" s="5">
        <v>4</v>
      </c>
      <c r="E8" s="5">
        <v>5</v>
      </c>
      <c r="F8" s="5">
        <v>6</v>
      </c>
      <c r="G8" s="5">
        <v>7</v>
      </c>
    </row>
    <row r="9" spans="1:7" ht="20.25" customHeight="1">
      <c r="A9" s="6" t="s">
        <v>52</v>
      </c>
      <c r="B9" s="6" t="s">
        <v>203</v>
      </c>
      <c r="C9" s="7" t="s">
        <v>202</v>
      </c>
      <c r="D9" s="6" t="s">
        <v>372</v>
      </c>
      <c r="E9" s="8"/>
      <c r="F9" s="8"/>
      <c r="G9" s="8"/>
    </row>
    <row r="10" spans="1:7" ht="20.25" customHeight="1">
      <c r="A10" s="6" t="s">
        <v>52</v>
      </c>
      <c r="B10" s="6" t="s">
        <v>224</v>
      </c>
      <c r="C10" s="7" t="s">
        <v>223</v>
      </c>
      <c r="D10" s="6" t="s">
        <v>372</v>
      </c>
      <c r="E10" s="8">
        <v>0.2016</v>
      </c>
      <c r="F10" s="8"/>
      <c r="G10" s="8"/>
    </row>
    <row r="11" spans="1:7" ht="20.25" customHeight="1">
      <c r="A11" s="6" t="s">
        <v>52</v>
      </c>
      <c r="B11" s="6" t="s">
        <v>203</v>
      </c>
      <c r="C11" s="7" t="s">
        <v>226</v>
      </c>
      <c r="D11" s="6" t="s">
        <v>372</v>
      </c>
      <c r="E11" s="8">
        <v>56.1</v>
      </c>
      <c r="F11" s="8"/>
      <c r="G11" s="8"/>
    </row>
    <row r="12" spans="1:7" ht="20.25" customHeight="1">
      <c r="A12" s="6" t="s">
        <v>52</v>
      </c>
      <c r="B12" s="6" t="s">
        <v>224</v>
      </c>
      <c r="C12" s="7" t="s">
        <v>231</v>
      </c>
      <c r="D12" s="6" t="s">
        <v>372</v>
      </c>
      <c r="E12" s="8">
        <v>21.978000000000002</v>
      </c>
      <c r="F12" s="8"/>
      <c r="G12" s="8"/>
    </row>
    <row r="13" spans="1:7" ht="20.25" customHeight="1">
      <c r="A13" s="6" t="s">
        <v>52</v>
      </c>
      <c r="B13" s="6" t="s">
        <v>224</v>
      </c>
      <c r="C13" s="7" t="s">
        <v>233</v>
      </c>
      <c r="D13" s="6" t="s">
        <v>372</v>
      </c>
      <c r="E13" s="8">
        <v>0.9</v>
      </c>
      <c r="F13" s="8"/>
      <c r="G13" s="8"/>
    </row>
    <row r="14" spans="1:7" ht="20.25" customHeight="1">
      <c r="A14" s="6" t="s">
        <v>52</v>
      </c>
      <c r="B14" s="6" t="s">
        <v>224</v>
      </c>
      <c r="C14" s="7" t="s">
        <v>235</v>
      </c>
      <c r="D14" s="6" t="s">
        <v>372</v>
      </c>
      <c r="E14" s="8">
        <v>4.4640000000000004</v>
      </c>
      <c r="F14" s="8"/>
      <c r="G14" s="8"/>
    </row>
    <row r="15" spans="1:7" ht="20.25" customHeight="1">
      <c r="A15" s="98" t="s">
        <v>29</v>
      </c>
      <c r="B15" s="98"/>
      <c r="C15" s="98"/>
      <c r="D15" s="98"/>
      <c r="E15" s="8">
        <v>83.643600000000006</v>
      </c>
      <c r="F15" s="8"/>
      <c r="G15" s="8"/>
    </row>
  </sheetData>
  <mergeCells count="11">
    <mergeCell ref="G6:G7"/>
    <mergeCell ref="A3:G3"/>
    <mergeCell ref="A4:D4"/>
    <mergeCell ref="E5:G5"/>
    <mergeCell ref="E6:E7"/>
    <mergeCell ref="A15:D15"/>
    <mergeCell ref="A5:A7"/>
    <mergeCell ref="B5:B7"/>
    <mergeCell ref="C5:C7"/>
    <mergeCell ref="D5:D7"/>
    <mergeCell ref="F6:F7"/>
  </mergeCells>
  <phoneticPr fontId="11" type="noConversion"/>
  <printOptions horizontalCentered="1"/>
  <pageMargins left="0.74803149606299213" right="0.74803149606299213" top="0.98425196850393704" bottom="0.98425196850393704" header="0.51181102362204722" footer="0.51181102362204722"/>
  <pageSetup scale="74" pageOrder="overThenDown" orientation="landscape" r:id="rId1"/>
</worksheet>
</file>

<file path=xl/worksheets/sheet2.xml><?xml version="1.0" encoding="utf-8"?>
<worksheet xmlns="http://schemas.openxmlformats.org/spreadsheetml/2006/main" xmlns:r="http://schemas.openxmlformats.org/officeDocument/2006/relationships">
  <sheetPr>
    <outlinePr summaryRight="0"/>
    <pageSetUpPr fitToPage="1"/>
  </sheetPr>
  <dimension ref="A1:T10"/>
  <sheetViews>
    <sheetView showZeros="0" topLeftCell="J1" workbookViewId="0">
      <pane ySplit="1" topLeftCell="A2" activePane="bottomLeft" state="frozen"/>
      <selection pane="bottomLeft" activeCell="A3" sqref="A3:T3"/>
    </sheetView>
  </sheetViews>
  <sheetFormatPr defaultRowHeight="15" customHeight="1"/>
  <cols>
    <col min="1" max="1" width="25.21875" style="52" customWidth="1"/>
    <col min="2" max="2" width="30" style="52" customWidth="1"/>
    <col min="3" max="20" width="17.109375" style="52" customWidth="1"/>
    <col min="21" max="16384" width="8.88671875" style="52"/>
  </cols>
  <sheetData>
    <row r="1" spans="1:20" s="51" customFormat="1" ht="15" customHeight="1">
      <c r="A1" s="1"/>
      <c r="B1" s="1"/>
      <c r="C1" s="1"/>
      <c r="D1" s="1"/>
      <c r="E1" s="1"/>
      <c r="F1" s="1"/>
      <c r="G1" s="1"/>
      <c r="H1" s="1"/>
      <c r="I1" s="1"/>
      <c r="J1" s="1"/>
      <c r="K1" s="1"/>
      <c r="L1" s="1"/>
      <c r="M1" s="1"/>
      <c r="N1" s="1"/>
      <c r="O1" s="1"/>
      <c r="P1" s="1"/>
      <c r="Q1" s="1"/>
      <c r="R1" s="1"/>
      <c r="S1" s="1"/>
      <c r="T1" s="1"/>
    </row>
    <row r="2" spans="1:20" ht="18.75" customHeight="1">
      <c r="A2" s="2"/>
      <c r="B2" s="2"/>
      <c r="C2" s="2"/>
      <c r="D2" s="2"/>
      <c r="E2" s="2"/>
      <c r="F2" s="2"/>
      <c r="G2" s="2"/>
      <c r="H2" s="2"/>
      <c r="I2" s="3"/>
      <c r="J2" s="3"/>
      <c r="K2" s="3"/>
      <c r="L2" s="3"/>
      <c r="M2" s="3"/>
      <c r="N2" s="3"/>
      <c r="O2" s="3"/>
      <c r="P2" s="3"/>
      <c r="Q2" s="3"/>
      <c r="R2" s="3"/>
      <c r="S2" s="3"/>
      <c r="T2" s="3" t="s">
        <v>24</v>
      </c>
    </row>
    <row r="3" spans="1:20" ht="37.5" customHeight="1">
      <c r="A3" s="81" t="s">
        <v>25</v>
      </c>
      <c r="B3" s="81"/>
      <c r="C3" s="81"/>
      <c r="D3" s="81"/>
      <c r="E3" s="81"/>
      <c r="F3" s="81"/>
      <c r="G3" s="81"/>
      <c r="H3" s="81"/>
      <c r="I3" s="81"/>
      <c r="J3" s="81"/>
      <c r="K3" s="81"/>
      <c r="L3" s="81"/>
      <c r="M3" s="81"/>
      <c r="N3" s="81"/>
      <c r="O3" s="81"/>
      <c r="P3" s="81"/>
      <c r="Q3" s="81"/>
      <c r="R3" s="81"/>
      <c r="S3" s="81"/>
      <c r="T3" s="81"/>
    </row>
    <row r="4" spans="1:20" ht="18.75" customHeight="1">
      <c r="A4" s="85" t="str">
        <f>"单位名称："&amp;"通海县四街中心小学"</f>
        <v>单位名称：通海县四街中心小学</v>
      </c>
      <c r="B4" s="85"/>
      <c r="C4" s="85"/>
      <c r="D4" s="85"/>
      <c r="E4" s="57"/>
      <c r="F4" s="57"/>
      <c r="G4" s="57"/>
      <c r="H4" s="57"/>
      <c r="I4" s="4"/>
      <c r="J4" s="4"/>
      <c r="K4" s="4"/>
      <c r="L4" s="4"/>
      <c r="M4" s="4"/>
      <c r="N4" s="4"/>
      <c r="O4" s="4"/>
      <c r="P4" s="4"/>
      <c r="Q4" s="4"/>
      <c r="R4" s="4"/>
      <c r="S4" s="4"/>
      <c r="T4" s="4" t="s">
        <v>26</v>
      </c>
    </row>
    <row r="5" spans="1:20" ht="18.75" customHeight="1">
      <c r="A5" s="90" t="s">
        <v>27</v>
      </c>
      <c r="B5" s="86" t="s">
        <v>28</v>
      </c>
      <c r="C5" s="86" t="s">
        <v>29</v>
      </c>
      <c r="D5" s="86" t="s">
        <v>30</v>
      </c>
      <c r="E5" s="86"/>
      <c r="F5" s="86"/>
      <c r="G5" s="86"/>
      <c r="H5" s="86"/>
      <c r="I5" s="86"/>
      <c r="J5" s="87"/>
      <c r="K5" s="87"/>
      <c r="L5" s="87"/>
      <c r="M5" s="87"/>
      <c r="N5" s="87"/>
      <c r="O5" s="86" t="s">
        <v>20</v>
      </c>
      <c r="P5" s="86"/>
      <c r="Q5" s="86"/>
      <c r="R5" s="86"/>
      <c r="S5" s="86"/>
      <c r="T5" s="86"/>
    </row>
    <row r="6" spans="1:20" ht="18.75" customHeight="1">
      <c r="A6" s="90"/>
      <c r="B6" s="86"/>
      <c r="C6" s="86"/>
      <c r="D6" s="83" t="s">
        <v>31</v>
      </c>
      <c r="E6" s="83" t="s">
        <v>32</v>
      </c>
      <c r="F6" s="83" t="s">
        <v>33</v>
      </c>
      <c r="G6" s="83" t="s">
        <v>34</v>
      </c>
      <c r="H6" s="83" t="s">
        <v>35</v>
      </c>
      <c r="I6" s="84" t="s">
        <v>36</v>
      </c>
      <c r="J6" s="88"/>
      <c r="K6" s="88"/>
      <c r="L6" s="88"/>
      <c r="M6" s="88"/>
      <c r="N6" s="88"/>
      <c r="O6" s="84" t="s">
        <v>31</v>
      </c>
      <c r="P6" s="84" t="s">
        <v>32</v>
      </c>
      <c r="Q6" s="84" t="s">
        <v>33</v>
      </c>
      <c r="R6" s="84" t="s">
        <v>34</v>
      </c>
      <c r="S6" s="84" t="s">
        <v>35</v>
      </c>
      <c r="T6" s="84" t="s">
        <v>36</v>
      </c>
    </row>
    <row r="7" spans="1:20" ht="18.75" customHeight="1">
      <c r="A7" s="90"/>
      <c r="B7" s="86"/>
      <c r="C7" s="86"/>
      <c r="D7" s="83"/>
      <c r="E7" s="83"/>
      <c r="F7" s="83"/>
      <c r="G7" s="83"/>
      <c r="H7" s="83"/>
      <c r="I7" s="49" t="s">
        <v>31</v>
      </c>
      <c r="J7" s="49" t="s">
        <v>37</v>
      </c>
      <c r="K7" s="49" t="s">
        <v>38</v>
      </c>
      <c r="L7" s="49" t="s">
        <v>39</v>
      </c>
      <c r="M7" s="49" t="s">
        <v>40</v>
      </c>
      <c r="N7" s="49" t="s">
        <v>41</v>
      </c>
      <c r="O7" s="84"/>
      <c r="P7" s="84"/>
      <c r="Q7" s="84"/>
      <c r="R7" s="84"/>
      <c r="S7" s="84"/>
      <c r="T7" s="84"/>
    </row>
    <row r="8" spans="1:20" ht="18.75" customHeight="1">
      <c r="A8" s="48" t="s">
        <v>42</v>
      </c>
      <c r="B8" s="10" t="s">
        <v>43</v>
      </c>
      <c r="C8" s="10" t="s">
        <v>44</v>
      </c>
      <c r="D8" s="10" t="s">
        <v>45</v>
      </c>
      <c r="E8" s="48" t="s">
        <v>46</v>
      </c>
      <c r="F8" s="10" t="s">
        <v>47</v>
      </c>
      <c r="G8" s="10" t="s">
        <v>48</v>
      </c>
      <c r="H8" s="48" t="s">
        <v>49</v>
      </c>
      <c r="I8" s="10" t="s">
        <v>50</v>
      </c>
      <c r="J8" s="10">
        <v>10</v>
      </c>
      <c r="K8" s="10">
        <v>11</v>
      </c>
      <c r="L8" s="10">
        <v>12</v>
      </c>
      <c r="M8" s="10">
        <v>13</v>
      </c>
      <c r="N8" s="10">
        <v>14</v>
      </c>
      <c r="O8" s="10">
        <v>15</v>
      </c>
      <c r="P8" s="10">
        <v>16</v>
      </c>
      <c r="Q8" s="10">
        <v>17</v>
      </c>
      <c r="R8" s="10">
        <v>18</v>
      </c>
      <c r="S8" s="10">
        <v>19</v>
      </c>
      <c r="T8" s="10">
        <v>20</v>
      </c>
    </row>
    <row r="9" spans="1:20" s="51" customFormat="1" ht="20.25" customHeight="1">
      <c r="A9" s="58" t="s">
        <v>51</v>
      </c>
      <c r="B9" s="58" t="s">
        <v>52</v>
      </c>
      <c r="C9" s="55">
        <v>4086.045948</v>
      </c>
      <c r="D9" s="55">
        <v>3924.3867479999999</v>
      </c>
      <c r="E9" s="55">
        <v>3924.3867479999999</v>
      </c>
      <c r="F9" s="55"/>
      <c r="G9" s="55"/>
      <c r="H9" s="55"/>
      <c r="I9" s="55">
        <v>161.6592</v>
      </c>
      <c r="J9" s="55"/>
      <c r="K9" s="55"/>
      <c r="L9" s="55"/>
      <c r="M9" s="55"/>
      <c r="N9" s="55">
        <v>161.6592</v>
      </c>
      <c r="O9" s="55"/>
      <c r="P9" s="55"/>
      <c r="Q9" s="55"/>
      <c r="R9" s="55"/>
      <c r="S9" s="55"/>
      <c r="T9" s="55"/>
    </row>
    <row r="10" spans="1:20" ht="20.25" customHeight="1">
      <c r="A10" s="89" t="s">
        <v>29</v>
      </c>
      <c r="B10" s="89"/>
      <c r="C10" s="13">
        <v>4086.045948</v>
      </c>
      <c r="D10" s="13">
        <v>3924.3867479999999</v>
      </c>
      <c r="E10" s="13">
        <v>3924.3867479999999</v>
      </c>
      <c r="F10" s="13"/>
      <c r="G10" s="13"/>
      <c r="H10" s="13"/>
      <c r="I10" s="13">
        <v>161.6592</v>
      </c>
      <c r="J10" s="13"/>
      <c r="K10" s="13"/>
      <c r="L10" s="13"/>
      <c r="M10" s="13"/>
      <c r="N10" s="13">
        <v>161.6592</v>
      </c>
      <c r="O10" s="13"/>
      <c r="P10" s="13"/>
      <c r="Q10" s="13"/>
      <c r="R10" s="13"/>
      <c r="S10" s="13"/>
      <c r="T10" s="13"/>
    </row>
  </sheetData>
  <mergeCells count="20">
    <mergeCell ref="A10:B10"/>
    <mergeCell ref="A5:A7"/>
    <mergeCell ref="B5:B7"/>
    <mergeCell ref="C5:C7"/>
    <mergeCell ref="A3:T3"/>
    <mergeCell ref="A4:D4"/>
    <mergeCell ref="D5:N5"/>
    <mergeCell ref="O5:T5"/>
    <mergeCell ref="S6:S7"/>
    <mergeCell ref="E6:E7"/>
    <mergeCell ref="F6:F7"/>
    <mergeCell ref="G6:G7"/>
    <mergeCell ref="H6:H7"/>
    <mergeCell ref="I6:N6"/>
    <mergeCell ref="D6:D7"/>
    <mergeCell ref="T6:T7"/>
    <mergeCell ref="O6:O7"/>
    <mergeCell ref="P6:P7"/>
    <mergeCell ref="Q6:Q7"/>
    <mergeCell ref="R6:R7"/>
  </mergeCells>
  <phoneticPr fontId="11" type="noConversion"/>
  <printOptions horizontalCentered="1"/>
  <pageMargins left="0.74803149606299213" right="0.74803149606299213" top="0.98425196850393704" bottom="0.98425196850393704" header="0.51181102362204722" footer="0.51181102362204722"/>
  <pageSetup scale="33" pageOrder="overThenDown" orientation="landscape" r:id="rId1"/>
</worksheet>
</file>

<file path=xl/worksheets/sheet3.xml><?xml version="1.0" encoding="utf-8"?>
<worksheet xmlns="http://schemas.openxmlformats.org/spreadsheetml/2006/main" xmlns:r="http://schemas.openxmlformats.org/officeDocument/2006/relationships">
  <sheetPr>
    <outlinePr summaryRight="0"/>
    <pageSetUpPr fitToPage="1"/>
  </sheetPr>
  <dimension ref="A1:O28"/>
  <sheetViews>
    <sheetView showZeros="0" topLeftCell="E1" workbookViewId="0">
      <pane ySplit="1" topLeftCell="A2" activePane="bottomLeft" state="frozen"/>
      <selection pane="bottomLeft" activeCell="P7" sqref="P7"/>
    </sheetView>
  </sheetViews>
  <sheetFormatPr defaultRowHeight="15" customHeight="1"/>
  <cols>
    <col min="1" max="1" width="21.5546875" style="51" customWidth="1"/>
    <col min="2" max="2" width="28.5546875" style="51" customWidth="1"/>
    <col min="3" max="15" width="17.109375" style="51" customWidth="1"/>
    <col min="16" max="16384" width="8.88671875" style="51"/>
  </cols>
  <sheetData>
    <row r="1" spans="1:15" ht="15" customHeight="1">
      <c r="A1" s="1"/>
      <c r="B1" s="1"/>
      <c r="C1" s="1"/>
      <c r="D1" s="1"/>
      <c r="E1" s="1"/>
      <c r="F1" s="1"/>
      <c r="G1" s="1"/>
      <c r="H1" s="1"/>
      <c r="I1" s="1"/>
      <c r="J1" s="1"/>
      <c r="K1" s="1"/>
      <c r="L1" s="1"/>
      <c r="M1" s="1"/>
      <c r="N1" s="1"/>
      <c r="O1" s="1"/>
    </row>
    <row r="2" spans="1:15" s="52" customFormat="1" ht="18.75" customHeight="1">
      <c r="A2" s="2"/>
      <c r="B2" s="2"/>
      <c r="C2" s="2"/>
      <c r="D2" s="2"/>
      <c r="E2" s="2"/>
      <c r="F2" s="2"/>
      <c r="G2" s="2"/>
      <c r="H2" s="2"/>
      <c r="I2" s="2"/>
      <c r="J2" s="3"/>
      <c r="K2" s="3"/>
      <c r="L2" s="3"/>
      <c r="M2" s="3"/>
      <c r="N2" s="3"/>
      <c r="O2" s="3" t="s">
        <v>53</v>
      </c>
    </row>
    <row r="3" spans="1:15" ht="37.5" customHeight="1">
      <c r="A3" s="81" t="s">
        <v>54</v>
      </c>
      <c r="B3" s="81"/>
      <c r="C3" s="81"/>
      <c r="D3" s="81"/>
      <c r="E3" s="81"/>
      <c r="F3" s="81"/>
      <c r="G3" s="81"/>
      <c r="H3" s="81"/>
      <c r="I3" s="81"/>
      <c r="J3" s="81"/>
      <c r="K3" s="93"/>
      <c r="L3" s="93"/>
      <c r="M3" s="93"/>
      <c r="N3" s="93"/>
      <c r="O3" s="93"/>
    </row>
    <row r="4" spans="1:15" s="52" customFormat="1" ht="18.75" customHeight="1">
      <c r="A4" s="94" t="str">
        <f>"单位名称："&amp;"通海县四街中心小学"</f>
        <v>单位名称：通海县四街中心小学</v>
      </c>
      <c r="B4" s="94"/>
      <c r="C4" s="94"/>
      <c r="D4" s="94"/>
      <c r="E4" s="94"/>
      <c r="F4" s="94"/>
      <c r="G4" s="94"/>
      <c r="H4" s="94"/>
      <c r="I4" s="94"/>
      <c r="J4" s="3"/>
      <c r="K4" s="3"/>
      <c r="L4" s="3"/>
      <c r="M4" s="3"/>
      <c r="N4" s="3"/>
      <c r="O4" s="3" t="s">
        <v>26</v>
      </c>
    </row>
    <row r="5" spans="1:15" s="52" customFormat="1" ht="18.75" customHeight="1">
      <c r="A5" s="90" t="s">
        <v>55</v>
      </c>
      <c r="B5" s="90" t="s">
        <v>56</v>
      </c>
      <c r="C5" s="92" t="s">
        <v>29</v>
      </c>
      <c r="D5" s="92" t="s">
        <v>32</v>
      </c>
      <c r="E5" s="92"/>
      <c r="F5" s="92"/>
      <c r="G5" s="90" t="s">
        <v>33</v>
      </c>
      <c r="H5" s="92" t="s">
        <v>34</v>
      </c>
      <c r="I5" s="90" t="s">
        <v>57</v>
      </c>
      <c r="J5" s="92" t="s">
        <v>36</v>
      </c>
      <c r="K5" s="92"/>
      <c r="L5" s="92"/>
      <c r="M5" s="92"/>
      <c r="N5" s="92"/>
      <c r="O5" s="92"/>
    </row>
    <row r="6" spans="1:15" s="52" customFormat="1" ht="18.75" customHeight="1">
      <c r="A6" s="90"/>
      <c r="B6" s="90"/>
      <c r="C6" s="92"/>
      <c r="D6" s="30" t="s">
        <v>31</v>
      </c>
      <c r="E6" s="30" t="s">
        <v>58</v>
      </c>
      <c r="F6" s="30" t="s">
        <v>59</v>
      </c>
      <c r="G6" s="90"/>
      <c r="H6" s="92"/>
      <c r="I6" s="90"/>
      <c r="J6" s="30" t="s">
        <v>31</v>
      </c>
      <c r="K6" s="30" t="s">
        <v>60</v>
      </c>
      <c r="L6" s="10" t="s">
        <v>61</v>
      </c>
      <c r="M6" s="10" t="s">
        <v>62</v>
      </c>
      <c r="N6" s="10" t="s">
        <v>63</v>
      </c>
      <c r="O6" s="10" t="s">
        <v>64</v>
      </c>
    </row>
    <row r="7" spans="1:15" s="52" customFormat="1" ht="18.75" customHeight="1">
      <c r="A7" s="10" t="s">
        <v>42</v>
      </c>
      <c r="B7" s="10" t="s">
        <v>43</v>
      </c>
      <c r="C7" s="10" t="s">
        <v>44</v>
      </c>
      <c r="D7" s="10" t="s">
        <v>45</v>
      </c>
      <c r="E7" s="10" t="s">
        <v>46</v>
      </c>
      <c r="F7" s="10" t="s">
        <v>47</v>
      </c>
      <c r="G7" s="10" t="s">
        <v>48</v>
      </c>
      <c r="H7" s="10" t="s">
        <v>49</v>
      </c>
      <c r="I7" s="10" t="s">
        <v>50</v>
      </c>
      <c r="J7" s="10" t="s">
        <v>65</v>
      </c>
      <c r="K7" s="10">
        <v>11</v>
      </c>
      <c r="L7" s="10">
        <v>12</v>
      </c>
      <c r="M7" s="10">
        <v>13</v>
      </c>
      <c r="N7" s="10">
        <v>14</v>
      </c>
      <c r="O7" s="10">
        <v>15</v>
      </c>
    </row>
    <row r="8" spans="1:15" ht="20.25" customHeight="1">
      <c r="A8" s="58" t="s">
        <v>66</v>
      </c>
      <c r="B8" s="58" t="s">
        <v>67</v>
      </c>
      <c r="C8" s="55">
        <v>2904.1501280000002</v>
      </c>
      <c r="D8" s="55">
        <v>2742.4909280000002</v>
      </c>
      <c r="E8" s="55">
        <v>2680.8253279999999</v>
      </c>
      <c r="F8" s="55">
        <v>61.665599999999998</v>
      </c>
      <c r="G8" s="55"/>
      <c r="H8" s="55"/>
      <c r="I8" s="55"/>
      <c r="J8" s="55">
        <v>161.6592</v>
      </c>
      <c r="K8" s="55"/>
      <c r="L8" s="55"/>
      <c r="M8" s="55"/>
      <c r="N8" s="55"/>
      <c r="O8" s="55">
        <v>161.6592</v>
      </c>
    </row>
    <row r="9" spans="1:15" s="52" customFormat="1" ht="20.25" customHeight="1">
      <c r="A9" s="41" t="s">
        <v>68</v>
      </c>
      <c r="B9" s="41" t="s">
        <v>69</v>
      </c>
      <c r="C9" s="13">
        <v>2904.006128</v>
      </c>
      <c r="D9" s="13">
        <v>2742.3469279999999</v>
      </c>
      <c r="E9" s="13">
        <v>2680.8253279999999</v>
      </c>
      <c r="F9" s="13">
        <v>61.521599999999999</v>
      </c>
      <c r="G9" s="13"/>
      <c r="H9" s="13"/>
      <c r="I9" s="13"/>
      <c r="J9" s="13">
        <v>161.6592</v>
      </c>
      <c r="K9" s="13"/>
      <c r="L9" s="13"/>
      <c r="M9" s="13"/>
      <c r="N9" s="13"/>
      <c r="O9" s="13">
        <v>161.6592</v>
      </c>
    </row>
    <row r="10" spans="1:15" ht="20.25" customHeight="1">
      <c r="A10" s="59" t="s">
        <v>70</v>
      </c>
      <c r="B10" s="59" t="s">
        <v>71</v>
      </c>
      <c r="C10" s="55">
        <v>252.30160000000001</v>
      </c>
      <c r="D10" s="55">
        <v>252.30160000000001</v>
      </c>
      <c r="E10" s="55">
        <v>196</v>
      </c>
      <c r="F10" s="55">
        <v>56.301600000000001</v>
      </c>
      <c r="G10" s="55"/>
      <c r="H10" s="55"/>
      <c r="I10" s="55"/>
      <c r="J10" s="55"/>
      <c r="K10" s="55"/>
      <c r="L10" s="55"/>
      <c r="M10" s="55"/>
      <c r="N10" s="55"/>
      <c r="O10" s="55"/>
    </row>
    <row r="11" spans="1:15" s="52" customFormat="1" ht="20.25" customHeight="1">
      <c r="A11" s="42" t="s">
        <v>72</v>
      </c>
      <c r="B11" s="42" t="s">
        <v>73</v>
      </c>
      <c r="C11" s="13">
        <v>2651.7045280000002</v>
      </c>
      <c r="D11" s="13">
        <v>2490.0453280000002</v>
      </c>
      <c r="E11" s="13">
        <v>2484.8253279999999</v>
      </c>
      <c r="F11" s="13">
        <v>5.22</v>
      </c>
      <c r="G11" s="13"/>
      <c r="H11" s="13"/>
      <c r="I11" s="13"/>
      <c r="J11" s="13">
        <v>161.6592</v>
      </c>
      <c r="K11" s="13"/>
      <c r="L11" s="13"/>
      <c r="M11" s="13"/>
      <c r="N11" s="13"/>
      <c r="O11" s="13">
        <v>161.6592</v>
      </c>
    </row>
    <row r="12" spans="1:15" ht="20.25" customHeight="1">
      <c r="A12" s="60" t="s">
        <v>74</v>
      </c>
      <c r="B12" s="60" t="s">
        <v>75</v>
      </c>
      <c r="C12" s="55">
        <v>0.14399999999999999</v>
      </c>
      <c r="D12" s="55">
        <v>0.14399999999999999</v>
      </c>
      <c r="E12" s="55"/>
      <c r="F12" s="55">
        <v>0.14399999999999999</v>
      </c>
      <c r="G12" s="55"/>
      <c r="H12" s="55"/>
      <c r="I12" s="55"/>
      <c r="J12" s="55"/>
      <c r="K12" s="55"/>
      <c r="L12" s="55"/>
      <c r="M12" s="55"/>
      <c r="N12" s="55"/>
      <c r="O12" s="55"/>
    </row>
    <row r="13" spans="1:15" s="52" customFormat="1" ht="20.25" customHeight="1">
      <c r="A13" s="42" t="s">
        <v>76</v>
      </c>
      <c r="B13" s="42" t="s">
        <v>77</v>
      </c>
      <c r="C13" s="13">
        <v>0.14399999999999999</v>
      </c>
      <c r="D13" s="13">
        <v>0.14399999999999999</v>
      </c>
      <c r="E13" s="13"/>
      <c r="F13" s="13">
        <v>0.14399999999999999</v>
      </c>
      <c r="G13" s="13"/>
      <c r="H13" s="13"/>
      <c r="I13" s="13"/>
      <c r="J13" s="13"/>
      <c r="K13" s="13"/>
      <c r="L13" s="13"/>
      <c r="M13" s="13"/>
      <c r="N13" s="13"/>
      <c r="O13" s="13"/>
    </row>
    <row r="14" spans="1:15" ht="20.25" customHeight="1">
      <c r="A14" s="58" t="s">
        <v>78</v>
      </c>
      <c r="B14" s="58" t="s">
        <v>79</v>
      </c>
      <c r="C14" s="55">
        <v>586.02484800000002</v>
      </c>
      <c r="D14" s="55">
        <v>586.02484800000002</v>
      </c>
      <c r="E14" s="55">
        <v>564.04684799999995</v>
      </c>
      <c r="F14" s="55">
        <v>21.978000000000002</v>
      </c>
      <c r="G14" s="55"/>
      <c r="H14" s="55"/>
      <c r="I14" s="55"/>
      <c r="J14" s="55"/>
      <c r="K14" s="55"/>
      <c r="L14" s="55"/>
      <c r="M14" s="55"/>
      <c r="N14" s="55"/>
      <c r="O14" s="55"/>
    </row>
    <row r="15" spans="1:15" s="52" customFormat="1" ht="20.25" customHeight="1">
      <c r="A15" s="41" t="s">
        <v>80</v>
      </c>
      <c r="B15" s="41" t="s">
        <v>81</v>
      </c>
      <c r="C15" s="13">
        <v>564.04684799999995</v>
      </c>
      <c r="D15" s="13">
        <v>564.04684799999995</v>
      </c>
      <c r="E15" s="13">
        <v>564.04684799999995</v>
      </c>
      <c r="F15" s="13"/>
      <c r="G15" s="13"/>
      <c r="H15" s="13"/>
      <c r="I15" s="13"/>
      <c r="J15" s="13"/>
      <c r="K15" s="13"/>
      <c r="L15" s="13"/>
      <c r="M15" s="13"/>
      <c r="N15" s="13"/>
      <c r="O15" s="13"/>
    </row>
    <row r="16" spans="1:15" ht="20.25" customHeight="1">
      <c r="A16" s="59" t="s">
        <v>82</v>
      </c>
      <c r="B16" s="59" t="s">
        <v>83</v>
      </c>
      <c r="C16" s="55">
        <v>214.56</v>
      </c>
      <c r="D16" s="55">
        <v>214.56</v>
      </c>
      <c r="E16" s="55">
        <v>214.56</v>
      </c>
      <c r="F16" s="55"/>
      <c r="G16" s="55"/>
      <c r="H16" s="55"/>
      <c r="I16" s="55"/>
      <c r="J16" s="55"/>
      <c r="K16" s="55"/>
      <c r="L16" s="55"/>
      <c r="M16" s="55"/>
      <c r="N16" s="55"/>
      <c r="O16" s="55"/>
    </row>
    <row r="17" spans="1:15" s="52" customFormat="1" ht="20.25" customHeight="1">
      <c r="A17" s="42" t="s">
        <v>84</v>
      </c>
      <c r="B17" s="42" t="s">
        <v>85</v>
      </c>
      <c r="C17" s="13">
        <v>349.48684800000001</v>
      </c>
      <c r="D17" s="13">
        <v>349.48684800000001</v>
      </c>
      <c r="E17" s="13">
        <v>349.48684800000001</v>
      </c>
      <c r="F17" s="13"/>
      <c r="G17" s="13"/>
      <c r="H17" s="13"/>
      <c r="I17" s="13"/>
      <c r="J17" s="13"/>
      <c r="K17" s="13"/>
      <c r="L17" s="13"/>
      <c r="M17" s="13"/>
      <c r="N17" s="13"/>
      <c r="O17" s="13"/>
    </row>
    <row r="18" spans="1:15" ht="20.25" customHeight="1">
      <c r="A18" s="60" t="s">
        <v>86</v>
      </c>
      <c r="B18" s="60" t="s">
        <v>87</v>
      </c>
      <c r="C18" s="55">
        <v>21.978000000000002</v>
      </c>
      <c r="D18" s="55">
        <v>21.978000000000002</v>
      </c>
      <c r="E18" s="55"/>
      <c r="F18" s="55">
        <v>21.978000000000002</v>
      </c>
      <c r="G18" s="55"/>
      <c r="H18" s="55"/>
      <c r="I18" s="55"/>
      <c r="J18" s="55"/>
      <c r="K18" s="55"/>
      <c r="L18" s="55"/>
      <c r="M18" s="55"/>
      <c r="N18" s="55"/>
      <c r="O18" s="55"/>
    </row>
    <row r="19" spans="1:15" s="52" customFormat="1" ht="20.25" customHeight="1">
      <c r="A19" s="42" t="s">
        <v>88</v>
      </c>
      <c r="B19" s="42" t="s">
        <v>89</v>
      </c>
      <c r="C19" s="13">
        <v>21.978000000000002</v>
      </c>
      <c r="D19" s="13">
        <v>21.978000000000002</v>
      </c>
      <c r="E19" s="13"/>
      <c r="F19" s="13">
        <v>21.978000000000002</v>
      </c>
      <c r="G19" s="13"/>
      <c r="H19" s="13"/>
      <c r="I19" s="13"/>
      <c r="J19" s="13"/>
      <c r="K19" s="13"/>
      <c r="L19" s="13"/>
      <c r="M19" s="13"/>
      <c r="N19" s="13"/>
      <c r="O19" s="13"/>
    </row>
    <row r="20" spans="1:15" ht="20.25" customHeight="1">
      <c r="A20" s="58" t="s">
        <v>90</v>
      </c>
      <c r="B20" s="58" t="s">
        <v>91</v>
      </c>
      <c r="C20" s="55">
        <v>334.35257200000001</v>
      </c>
      <c r="D20" s="55">
        <v>334.35257200000001</v>
      </c>
      <c r="E20" s="55">
        <v>334.35257200000001</v>
      </c>
      <c r="F20" s="55"/>
      <c r="G20" s="55"/>
      <c r="H20" s="55"/>
      <c r="I20" s="55"/>
      <c r="J20" s="55"/>
      <c r="K20" s="55"/>
      <c r="L20" s="55"/>
      <c r="M20" s="55"/>
      <c r="N20" s="55"/>
      <c r="O20" s="55"/>
    </row>
    <row r="21" spans="1:15" s="52" customFormat="1" ht="20.25" customHeight="1">
      <c r="A21" s="41" t="s">
        <v>92</v>
      </c>
      <c r="B21" s="41" t="s">
        <v>93</v>
      </c>
      <c r="C21" s="13">
        <v>334.35257200000001</v>
      </c>
      <c r="D21" s="13">
        <v>334.35257200000001</v>
      </c>
      <c r="E21" s="13">
        <v>334.35257200000001</v>
      </c>
      <c r="F21" s="13"/>
      <c r="G21" s="13"/>
      <c r="H21" s="13"/>
      <c r="I21" s="13"/>
      <c r="J21" s="13"/>
      <c r="K21" s="13"/>
      <c r="L21" s="13"/>
      <c r="M21" s="13"/>
      <c r="N21" s="13"/>
      <c r="O21" s="13"/>
    </row>
    <row r="22" spans="1:15" ht="20.25" customHeight="1">
      <c r="A22" s="59" t="s">
        <v>94</v>
      </c>
      <c r="B22" s="59" t="s">
        <v>95</v>
      </c>
      <c r="C22" s="55">
        <v>181.296302</v>
      </c>
      <c r="D22" s="55">
        <v>181.296302</v>
      </c>
      <c r="E22" s="55">
        <v>181.296302</v>
      </c>
      <c r="F22" s="55"/>
      <c r="G22" s="55"/>
      <c r="H22" s="55"/>
      <c r="I22" s="55"/>
      <c r="J22" s="55"/>
      <c r="K22" s="55"/>
      <c r="L22" s="55"/>
      <c r="M22" s="55"/>
      <c r="N22" s="55"/>
      <c r="O22" s="55"/>
    </row>
    <row r="23" spans="1:15" s="52" customFormat="1" ht="20.25" customHeight="1">
      <c r="A23" s="42" t="s">
        <v>96</v>
      </c>
      <c r="B23" s="42" t="s">
        <v>97</v>
      </c>
      <c r="C23" s="13">
        <v>134.629333</v>
      </c>
      <c r="D23" s="13">
        <v>134.629333</v>
      </c>
      <c r="E23" s="13">
        <v>134.629333</v>
      </c>
      <c r="F23" s="13"/>
      <c r="G23" s="13"/>
      <c r="H23" s="13"/>
      <c r="I23" s="13"/>
      <c r="J23" s="13"/>
      <c r="K23" s="13"/>
      <c r="L23" s="13"/>
      <c r="M23" s="13"/>
      <c r="N23" s="13"/>
      <c r="O23" s="13"/>
    </row>
    <row r="24" spans="1:15" ht="20.25" customHeight="1">
      <c r="A24" s="59" t="s">
        <v>98</v>
      </c>
      <c r="B24" s="59" t="s">
        <v>99</v>
      </c>
      <c r="C24" s="55">
        <v>18.426936999999999</v>
      </c>
      <c r="D24" s="55">
        <v>18.426936999999999</v>
      </c>
      <c r="E24" s="55">
        <v>18.426936999999999</v>
      </c>
      <c r="F24" s="55"/>
      <c r="G24" s="55"/>
      <c r="H24" s="55"/>
      <c r="I24" s="55"/>
      <c r="J24" s="55"/>
      <c r="K24" s="55"/>
      <c r="L24" s="55"/>
      <c r="M24" s="55"/>
      <c r="N24" s="55"/>
      <c r="O24" s="55"/>
    </row>
    <row r="25" spans="1:15" s="52" customFormat="1" ht="20.25" customHeight="1">
      <c r="A25" s="12" t="s">
        <v>100</v>
      </c>
      <c r="B25" s="12" t="s">
        <v>101</v>
      </c>
      <c r="C25" s="13">
        <v>261.51839999999999</v>
      </c>
      <c r="D25" s="13">
        <v>261.51839999999999</v>
      </c>
      <c r="E25" s="13">
        <v>261.51839999999999</v>
      </c>
      <c r="F25" s="13"/>
      <c r="G25" s="13"/>
      <c r="H25" s="13"/>
      <c r="I25" s="13"/>
      <c r="J25" s="13"/>
      <c r="K25" s="13"/>
      <c r="L25" s="13"/>
      <c r="M25" s="13"/>
      <c r="N25" s="13"/>
      <c r="O25" s="13"/>
    </row>
    <row r="26" spans="1:15" ht="20.25" customHeight="1">
      <c r="A26" s="60" t="s">
        <v>102</v>
      </c>
      <c r="B26" s="60" t="s">
        <v>103</v>
      </c>
      <c r="C26" s="55">
        <v>261.51839999999999</v>
      </c>
      <c r="D26" s="55">
        <v>261.51839999999999</v>
      </c>
      <c r="E26" s="55">
        <v>261.51839999999999</v>
      </c>
      <c r="F26" s="55"/>
      <c r="G26" s="55"/>
      <c r="H26" s="55"/>
      <c r="I26" s="55"/>
      <c r="J26" s="55"/>
      <c r="K26" s="55"/>
      <c r="L26" s="55"/>
      <c r="M26" s="55"/>
      <c r="N26" s="55"/>
      <c r="O26" s="55"/>
    </row>
    <row r="27" spans="1:15" s="52" customFormat="1" ht="20.25" customHeight="1">
      <c r="A27" s="42" t="s">
        <v>104</v>
      </c>
      <c r="B27" s="42" t="s">
        <v>105</v>
      </c>
      <c r="C27" s="13">
        <v>261.51839999999999</v>
      </c>
      <c r="D27" s="13">
        <v>261.51839999999999</v>
      </c>
      <c r="E27" s="13">
        <v>261.51839999999999</v>
      </c>
      <c r="F27" s="13"/>
      <c r="G27" s="13"/>
      <c r="H27" s="13"/>
      <c r="I27" s="13"/>
      <c r="J27" s="13"/>
      <c r="K27" s="13"/>
      <c r="L27" s="13"/>
      <c r="M27" s="13"/>
      <c r="N27" s="13"/>
      <c r="O27" s="13"/>
    </row>
    <row r="28" spans="1:15" ht="20.25" customHeight="1">
      <c r="A28" s="91" t="s">
        <v>106</v>
      </c>
      <c r="B28" s="91"/>
      <c r="C28" s="55">
        <v>4086.045948</v>
      </c>
      <c r="D28" s="55">
        <v>3924.3867479999999</v>
      </c>
      <c r="E28" s="55">
        <v>3840.743148</v>
      </c>
      <c r="F28" s="55">
        <v>83.643600000000006</v>
      </c>
      <c r="G28" s="55"/>
      <c r="H28" s="55"/>
      <c r="I28" s="55"/>
      <c r="J28" s="55">
        <v>161.6592</v>
      </c>
      <c r="K28" s="55"/>
      <c r="L28" s="55"/>
      <c r="M28" s="55"/>
      <c r="N28" s="55"/>
      <c r="O28" s="55">
        <v>161.6592</v>
      </c>
    </row>
  </sheetData>
  <mergeCells count="11">
    <mergeCell ref="I5:I6"/>
    <mergeCell ref="A28:B28"/>
    <mergeCell ref="A5:A6"/>
    <mergeCell ref="B5:B6"/>
    <mergeCell ref="C5:C6"/>
    <mergeCell ref="A3:O3"/>
    <mergeCell ref="A4:I4"/>
    <mergeCell ref="D5:F5"/>
    <mergeCell ref="J5:O5"/>
    <mergeCell ref="G5:G6"/>
    <mergeCell ref="H5:H6"/>
  </mergeCells>
  <phoneticPr fontId="11" type="noConversion"/>
  <printOptions horizontalCentered="1"/>
  <pageMargins left="0.74803149606299213" right="0.74803149606299213" top="0.98425196850393704" bottom="0.98425196850393704" header="0.51181102362204722" footer="0.51181102362204722"/>
  <pageSetup scale="44" pageOrder="overThenDown" orientation="landscape" r:id="rId1"/>
</worksheet>
</file>

<file path=xl/worksheets/sheet4.xml><?xml version="1.0" encoding="utf-8"?>
<worksheet xmlns="http://schemas.openxmlformats.org/spreadsheetml/2006/main" xmlns:r="http://schemas.openxmlformats.org/officeDocument/2006/relationships">
  <sheetPr>
    <outlinePr summaryRight="0"/>
    <pageSetUpPr fitToPage="1"/>
  </sheetPr>
  <dimension ref="A1:D17"/>
  <sheetViews>
    <sheetView showZeros="0" workbookViewId="0">
      <pane ySplit="1" topLeftCell="A2" activePane="bottomLeft" state="frozen"/>
      <selection pane="bottomLeft" activeCell="A3" sqref="A3:D3"/>
    </sheetView>
  </sheetViews>
  <sheetFormatPr defaultRowHeight="15" customHeight="1"/>
  <cols>
    <col min="1" max="4" width="35.6640625" style="51" customWidth="1"/>
    <col min="5" max="16384" width="8.88671875" style="51"/>
  </cols>
  <sheetData>
    <row r="1" spans="1:4" ht="15" customHeight="1">
      <c r="A1" s="1"/>
      <c r="B1" s="1"/>
      <c r="C1" s="1"/>
      <c r="D1" s="1"/>
    </row>
    <row r="2" spans="1:4" s="52" customFormat="1" ht="18.75" customHeight="1">
      <c r="A2" s="2"/>
      <c r="B2" s="2"/>
      <c r="C2" s="2"/>
      <c r="D2" s="4" t="s">
        <v>107</v>
      </c>
    </row>
    <row r="3" spans="1:4" s="52" customFormat="1" ht="45" customHeight="1">
      <c r="A3" s="81" t="s">
        <v>108</v>
      </c>
      <c r="B3" s="81"/>
      <c r="C3" s="81"/>
      <c r="D3" s="81"/>
    </row>
    <row r="4" spans="1:4" ht="18.75" customHeight="1">
      <c r="A4" s="85" t="str">
        <f>"单位名称："&amp;"通海县四街中心小学"</f>
        <v>单位名称：通海县四街中心小学</v>
      </c>
      <c r="B4" s="85"/>
      <c r="C4" s="43"/>
      <c r="D4" s="53" t="s">
        <v>2</v>
      </c>
    </row>
    <row r="5" spans="1:4" s="52" customFormat="1" ht="22.5" customHeight="1">
      <c r="A5" s="80" t="s">
        <v>3</v>
      </c>
      <c r="B5" s="80"/>
      <c r="C5" s="80" t="s">
        <v>4</v>
      </c>
      <c r="D5" s="80"/>
    </row>
    <row r="6" spans="1:4" s="52" customFormat="1" ht="18.75" customHeight="1">
      <c r="A6" s="80" t="s">
        <v>5</v>
      </c>
      <c r="B6" s="80" t="s">
        <v>109</v>
      </c>
      <c r="C6" s="80" t="s">
        <v>110</v>
      </c>
      <c r="D6" s="80" t="s">
        <v>109</v>
      </c>
    </row>
    <row r="7" spans="1:4" s="52" customFormat="1" ht="18.75" customHeight="1">
      <c r="A7" s="80"/>
      <c r="B7" s="80"/>
      <c r="C7" s="80"/>
      <c r="D7" s="80"/>
    </row>
    <row r="8" spans="1:4" ht="22.5" customHeight="1">
      <c r="A8" s="54" t="s">
        <v>111</v>
      </c>
      <c r="B8" s="55">
        <v>3924.3867479999999</v>
      </c>
      <c r="C8" s="54" t="s">
        <v>112</v>
      </c>
      <c r="D8" s="55">
        <v>3924.3867479999999</v>
      </c>
    </row>
    <row r="9" spans="1:4" s="52" customFormat="1" ht="22.5" customHeight="1">
      <c r="A9" s="11" t="s">
        <v>113</v>
      </c>
      <c r="B9" s="13">
        <v>3924.3867479999999</v>
      </c>
      <c r="C9" s="11" t="str">
        <f>"（"&amp;"一"&amp;"）"&amp;"教育支出"</f>
        <v>（一）教育支出</v>
      </c>
      <c r="D9" s="13">
        <v>2742.4909280000002</v>
      </c>
    </row>
    <row r="10" spans="1:4" ht="22.5" customHeight="1">
      <c r="A10" s="54" t="s">
        <v>114</v>
      </c>
      <c r="B10" s="55"/>
      <c r="C10" s="54" t="str">
        <f>"（"&amp;"二"&amp;"）"&amp;"社会保障和就业支出"</f>
        <v>（二）社会保障和就业支出</v>
      </c>
      <c r="D10" s="55">
        <v>586.02484800000002</v>
      </c>
    </row>
    <row r="11" spans="1:4" s="52" customFormat="1" ht="22.5" customHeight="1">
      <c r="A11" s="11" t="s">
        <v>115</v>
      </c>
      <c r="B11" s="13"/>
      <c r="C11" s="11" t="str">
        <f>"（"&amp;"三"&amp;"）"&amp;"卫生健康支出"</f>
        <v>（三）卫生健康支出</v>
      </c>
      <c r="D11" s="13">
        <v>334.35257200000001</v>
      </c>
    </row>
    <row r="12" spans="1:4" ht="22.5" customHeight="1">
      <c r="A12" s="54" t="s">
        <v>116</v>
      </c>
      <c r="B12" s="55"/>
      <c r="C12" s="54" t="str">
        <f>"（"&amp;"四"&amp;"）"&amp;"住房保障支出"</f>
        <v>（四）住房保障支出</v>
      </c>
      <c r="D12" s="55">
        <v>261.51839999999999</v>
      </c>
    </row>
    <row r="13" spans="1:4" s="52" customFormat="1" ht="22.5" customHeight="1">
      <c r="A13" s="11" t="s">
        <v>113</v>
      </c>
      <c r="B13" s="13"/>
      <c r="C13" s="11"/>
      <c r="D13" s="13"/>
    </row>
    <row r="14" spans="1:4" ht="22.5" customHeight="1">
      <c r="A14" s="54" t="s">
        <v>114</v>
      </c>
      <c r="B14" s="55"/>
      <c r="C14" s="54"/>
      <c r="D14" s="55"/>
    </row>
    <row r="15" spans="1:4" s="52" customFormat="1" ht="22.5" customHeight="1">
      <c r="A15" s="11" t="s">
        <v>115</v>
      </c>
      <c r="B15" s="13"/>
      <c r="C15" s="11"/>
      <c r="D15" s="13"/>
    </row>
    <row r="16" spans="1:4" ht="22.5" customHeight="1">
      <c r="A16" s="56"/>
      <c r="B16" s="55"/>
      <c r="C16" s="54" t="s">
        <v>117</v>
      </c>
      <c r="D16" s="55"/>
    </row>
    <row r="17" spans="1:4" ht="22.5" customHeight="1">
      <c r="A17" s="45" t="s">
        <v>118</v>
      </c>
      <c r="B17" s="46">
        <v>3924.3867479999999</v>
      </c>
      <c r="C17" s="47" t="s">
        <v>119</v>
      </c>
      <c r="D17" s="46">
        <v>3924.3867479999999</v>
      </c>
    </row>
  </sheetData>
  <mergeCells count="8">
    <mergeCell ref="A6:A7"/>
    <mergeCell ref="B6:B7"/>
    <mergeCell ref="C6:C7"/>
    <mergeCell ref="D6:D7"/>
    <mergeCell ref="A3:D3"/>
    <mergeCell ref="A4:B4"/>
    <mergeCell ref="A5:B5"/>
    <mergeCell ref="C5:D5"/>
  </mergeCells>
  <phoneticPr fontId="11" type="noConversion"/>
  <printOptions horizontalCentered="1"/>
  <pageMargins left="0.74803149606299213" right="0.74803149606299213" top="0.98425196850393704" bottom="0.98425196850393704" header="0.51181102362204722" footer="0.51181102362204722"/>
  <pageSetup scale="85" pageOrder="overThenDown" orientation="landscape" r:id="rId1"/>
</worksheet>
</file>

<file path=xl/worksheets/sheet5.xml><?xml version="1.0" encoding="utf-8"?>
<worksheet xmlns="http://schemas.openxmlformats.org/spreadsheetml/2006/main" xmlns:r="http://schemas.openxmlformats.org/officeDocument/2006/relationships">
  <sheetPr>
    <outlinePr summaryRight="0"/>
    <pageSetUpPr fitToPage="1"/>
  </sheetPr>
  <dimension ref="A1:G28"/>
  <sheetViews>
    <sheetView showZeros="0" workbookViewId="0">
      <pane ySplit="1" topLeftCell="A2" activePane="bottomLeft" state="frozen"/>
      <selection pane="bottomLeft" activeCell="A3" sqref="A3:G3"/>
    </sheetView>
  </sheetViews>
  <sheetFormatPr defaultRowHeight="15" customHeight="1"/>
  <cols>
    <col min="1" max="1" width="21.44140625" style="51" customWidth="1"/>
    <col min="2" max="2" width="28.5546875" style="51" customWidth="1"/>
    <col min="3" max="7" width="21.44140625" style="51" customWidth="1"/>
    <col min="8" max="16384" width="8.88671875" style="51"/>
  </cols>
  <sheetData>
    <row r="1" spans="1:7" ht="15" customHeight="1">
      <c r="A1" s="1"/>
      <c r="B1" s="1"/>
      <c r="C1" s="1"/>
      <c r="D1" s="1"/>
      <c r="E1" s="1"/>
      <c r="F1" s="1"/>
      <c r="G1" s="1"/>
    </row>
    <row r="2" spans="1:7" s="52" customFormat="1" ht="18.75" customHeight="1">
      <c r="A2" s="2"/>
      <c r="B2" s="2"/>
      <c r="C2" s="2"/>
      <c r="D2" s="2"/>
      <c r="E2" s="2"/>
      <c r="F2" s="2"/>
      <c r="G2" s="29" t="s">
        <v>120</v>
      </c>
    </row>
    <row r="3" spans="1:7" s="52" customFormat="1" ht="37.5" customHeight="1">
      <c r="A3" s="81" t="s">
        <v>121</v>
      </c>
      <c r="B3" s="81"/>
      <c r="C3" s="81"/>
      <c r="D3" s="81"/>
      <c r="E3" s="81"/>
      <c r="F3" s="81"/>
      <c r="G3" s="81"/>
    </row>
    <row r="4" spans="1:7" ht="18.75" customHeight="1">
      <c r="A4" s="95" t="str">
        <f>"单位名称："&amp;"通海县四街中心小学"</f>
        <v>单位名称：通海县四街中心小学</v>
      </c>
      <c r="B4" s="95"/>
      <c r="C4" s="95"/>
      <c r="D4" s="61"/>
      <c r="E4" s="61"/>
      <c r="F4" s="61"/>
      <c r="G4" s="62" t="s">
        <v>26</v>
      </c>
    </row>
    <row r="5" spans="1:7" s="52" customFormat="1" ht="18.75" customHeight="1">
      <c r="A5" s="90" t="s">
        <v>122</v>
      </c>
      <c r="B5" s="90" t="s">
        <v>56</v>
      </c>
      <c r="C5" s="92" t="s">
        <v>29</v>
      </c>
      <c r="D5" s="92" t="s">
        <v>58</v>
      </c>
      <c r="E5" s="92"/>
      <c r="F5" s="92"/>
      <c r="G5" s="90" t="s">
        <v>59</v>
      </c>
    </row>
    <row r="6" spans="1:7" s="52" customFormat="1" ht="18.75" customHeight="1">
      <c r="A6" s="9" t="s">
        <v>55</v>
      </c>
      <c r="B6" s="9" t="s">
        <v>56</v>
      </c>
      <c r="C6" s="92"/>
      <c r="D6" s="30" t="s">
        <v>31</v>
      </c>
      <c r="E6" s="30" t="s">
        <v>123</v>
      </c>
      <c r="F6" s="30" t="s">
        <v>124</v>
      </c>
      <c r="G6" s="90"/>
    </row>
    <row r="7" spans="1:7" s="52" customFormat="1" ht="18.75" customHeight="1">
      <c r="A7" s="10" t="s">
        <v>42</v>
      </c>
      <c r="B7" s="10" t="s">
        <v>43</v>
      </c>
      <c r="C7" s="10" t="s">
        <v>44</v>
      </c>
      <c r="D7" s="10" t="s">
        <v>45</v>
      </c>
      <c r="E7" s="10" t="s">
        <v>46</v>
      </c>
      <c r="F7" s="10" t="s">
        <v>47</v>
      </c>
      <c r="G7" s="10" t="s">
        <v>48</v>
      </c>
    </row>
    <row r="8" spans="1:7" ht="20.25" customHeight="1">
      <c r="A8" s="58" t="s">
        <v>66</v>
      </c>
      <c r="B8" s="58" t="s">
        <v>67</v>
      </c>
      <c r="C8" s="55">
        <v>2742.4909280000002</v>
      </c>
      <c r="D8" s="55">
        <v>2680.8253279999999</v>
      </c>
      <c r="E8" s="55">
        <v>2645.5753279999999</v>
      </c>
      <c r="F8" s="55">
        <v>35.25</v>
      </c>
      <c r="G8" s="55">
        <v>61.665599999999998</v>
      </c>
    </row>
    <row r="9" spans="1:7" s="52" customFormat="1" ht="20.25" customHeight="1">
      <c r="A9" s="41" t="s">
        <v>68</v>
      </c>
      <c r="B9" s="41" t="s">
        <v>69</v>
      </c>
      <c r="C9" s="13">
        <v>2742.3469279999999</v>
      </c>
      <c r="D9" s="13">
        <v>2680.8253279999999</v>
      </c>
      <c r="E9" s="13">
        <v>2645.5753279999999</v>
      </c>
      <c r="F9" s="13">
        <v>35.25</v>
      </c>
      <c r="G9" s="13">
        <v>61.521599999999999</v>
      </c>
    </row>
    <row r="10" spans="1:7" ht="20.25" customHeight="1">
      <c r="A10" s="59" t="s">
        <v>70</v>
      </c>
      <c r="B10" s="59" t="s">
        <v>71</v>
      </c>
      <c r="C10" s="55">
        <v>252.30160000000001</v>
      </c>
      <c r="D10" s="55">
        <v>196</v>
      </c>
      <c r="E10" s="55">
        <v>194</v>
      </c>
      <c r="F10" s="55">
        <v>2</v>
      </c>
      <c r="G10" s="55">
        <v>56.301600000000001</v>
      </c>
    </row>
    <row r="11" spans="1:7" s="52" customFormat="1" ht="20.25" customHeight="1">
      <c r="A11" s="42" t="s">
        <v>72</v>
      </c>
      <c r="B11" s="42" t="s">
        <v>73</v>
      </c>
      <c r="C11" s="13">
        <v>2490.0453280000002</v>
      </c>
      <c r="D11" s="13">
        <v>2484.8253279999999</v>
      </c>
      <c r="E11" s="13">
        <v>2451.5753279999999</v>
      </c>
      <c r="F11" s="13">
        <v>33.25</v>
      </c>
      <c r="G11" s="13">
        <v>5.22</v>
      </c>
    </row>
    <row r="12" spans="1:7" ht="20.25" customHeight="1">
      <c r="A12" s="60" t="s">
        <v>74</v>
      </c>
      <c r="B12" s="60" t="s">
        <v>75</v>
      </c>
      <c r="C12" s="55">
        <v>0.14399999999999999</v>
      </c>
      <c r="D12" s="55"/>
      <c r="E12" s="55"/>
      <c r="F12" s="55"/>
      <c r="G12" s="55">
        <v>0.14399999999999999</v>
      </c>
    </row>
    <row r="13" spans="1:7" s="52" customFormat="1" ht="20.25" customHeight="1">
      <c r="A13" s="42" t="s">
        <v>76</v>
      </c>
      <c r="B13" s="42" t="s">
        <v>77</v>
      </c>
      <c r="C13" s="13">
        <v>0.14399999999999999</v>
      </c>
      <c r="D13" s="13"/>
      <c r="E13" s="13"/>
      <c r="F13" s="13"/>
      <c r="G13" s="13">
        <v>0.14399999999999999</v>
      </c>
    </row>
    <row r="14" spans="1:7" ht="20.25" customHeight="1">
      <c r="A14" s="58" t="s">
        <v>78</v>
      </c>
      <c r="B14" s="58" t="s">
        <v>79</v>
      </c>
      <c r="C14" s="55">
        <v>586.02484800000002</v>
      </c>
      <c r="D14" s="55">
        <v>564.04684799999995</v>
      </c>
      <c r="E14" s="55">
        <v>564.04684799999995</v>
      </c>
      <c r="F14" s="55"/>
      <c r="G14" s="55">
        <v>21.978000000000002</v>
      </c>
    </row>
    <row r="15" spans="1:7" s="52" customFormat="1" ht="20.25" customHeight="1">
      <c r="A15" s="41" t="s">
        <v>80</v>
      </c>
      <c r="B15" s="41" t="s">
        <v>81</v>
      </c>
      <c r="C15" s="13">
        <v>564.04684799999995</v>
      </c>
      <c r="D15" s="13">
        <v>564.04684799999995</v>
      </c>
      <c r="E15" s="13">
        <v>564.04684799999995</v>
      </c>
      <c r="F15" s="13"/>
      <c r="G15" s="13"/>
    </row>
    <row r="16" spans="1:7" ht="20.25" customHeight="1">
      <c r="A16" s="59" t="s">
        <v>82</v>
      </c>
      <c r="B16" s="59" t="s">
        <v>83</v>
      </c>
      <c r="C16" s="55">
        <v>214.56</v>
      </c>
      <c r="D16" s="55">
        <v>214.56</v>
      </c>
      <c r="E16" s="55">
        <v>214.56</v>
      </c>
      <c r="F16" s="55"/>
      <c r="G16" s="55"/>
    </row>
    <row r="17" spans="1:7" s="52" customFormat="1" ht="20.25" customHeight="1">
      <c r="A17" s="42" t="s">
        <v>84</v>
      </c>
      <c r="B17" s="42" t="s">
        <v>85</v>
      </c>
      <c r="C17" s="13">
        <v>349.48684800000001</v>
      </c>
      <c r="D17" s="13">
        <v>349.48684800000001</v>
      </c>
      <c r="E17" s="13">
        <v>349.48684800000001</v>
      </c>
      <c r="F17" s="13"/>
      <c r="G17" s="13"/>
    </row>
    <row r="18" spans="1:7" ht="20.25" customHeight="1">
      <c r="A18" s="60" t="s">
        <v>86</v>
      </c>
      <c r="B18" s="60" t="s">
        <v>87</v>
      </c>
      <c r="C18" s="55">
        <v>21.978000000000002</v>
      </c>
      <c r="D18" s="55"/>
      <c r="E18" s="55"/>
      <c r="F18" s="55"/>
      <c r="G18" s="55">
        <v>21.978000000000002</v>
      </c>
    </row>
    <row r="19" spans="1:7" s="52" customFormat="1" ht="20.25" customHeight="1">
      <c r="A19" s="42" t="s">
        <v>88</v>
      </c>
      <c r="B19" s="42" t="s">
        <v>89</v>
      </c>
      <c r="C19" s="13">
        <v>21.978000000000002</v>
      </c>
      <c r="D19" s="13"/>
      <c r="E19" s="13"/>
      <c r="F19" s="13"/>
      <c r="G19" s="13">
        <v>21.978000000000002</v>
      </c>
    </row>
    <row r="20" spans="1:7" ht="20.25" customHeight="1">
      <c r="A20" s="58" t="s">
        <v>90</v>
      </c>
      <c r="B20" s="58" t="s">
        <v>91</v>
      </c>
      <c r="C20" s="55">
        <v>334.35257200000001</v>
      </c>
      <c r="D20" s="55">
        <v>334.35257200000001</v>
      </c>
      <c r="E20" s="55">
        <v>334.35257200000001</v>
      </c>
      <c r="F20" s="55"/>
      <c r="G20" s="55"/>
    </row>
    <row r="21" spans="1:7" s="52" customFormat="1" ht="20.25" customHeight="1">
      <c r="A21" s="41" t="s">
        <v>92</v>
      </c>
      <c r="B21" s="41" t="s">
        <v>93</v>
      </c>
      <c r="C21" s="13">
        <v>334.35257200000001</v>
      </c>
      <c r="D21" s="13">
        <v>334.35257200000001</v>
      </c>
      <c r="E21" s="13">
        <v>334.35257200000001</v>
      </c>
      <c r="F21" s="13"/>
      <c r="G21" s="13"/>
    </row>
    <row r="22" spans="1:7" ht="20.25" customHeight="1">
      <c r="A22" s="59" t="s">
        <v>94</v>
      </c>
      <c r="B22" s="59" t="s">
        <v>95</v>
      </c>
      <c r="C22" s="55">
        <v>181.296302</v>
      </c>
      <c r="D22" s="55">
        <v>181.296302</v>
      </c>
      <c r="E22" s="55">
        <v>181.296302</v>
      </c>
      <c r="F22" s="55"/>
      <c r="G22" s="55"/>
    </row>
    <row r="23" spans="1:7" s="52" customFormat="1" ht="20.25" customHeight="1">
      <c r="A23" s="42" t="s">
        <v>96</v>
      </c>
      <c r="B23" s="42" t="s">
        <v>97</v>
      </c>
      <c r="C23" s="13">
        <v>134.629333</v>
      </c>
      <c r="D23" s="13">
        <v>134.629333</v>
      </c>
      <c r="E23" s="13">
        <v>134.629333</v>
      </c>
      <c r="F23" s="13"/>
      <c r="G23" s="13"/>
    </row>
    <row r="24" spans="1:7" ht="20.25" customHeight="1">
      <c r="A24" s="59" t="s">
        <v>98</v>
      </c>
      <c r="B24" s="59" t="s">
        <v>99</v>
      </c>
      <c r="C24" s="55">
        <v>18.426936999999999</v>
      </c>
      <c r="D24" s="55">
        <v>18.426936999999999</v>
      </c>
      <c r="E24" s="55">
        <v>18.426936999999999</v>
      </c>
      <c r="F24" s="55"/>
      <c r="G24" s="55"/>
    </row>
    <row r="25" spans="1:7" s="52" customFormat="1" ht="20.25" customHeight="1">
      <c r="A25" s="12" t="s">
        <v>100</v>
      </c>
      <c r="B25" s="12" t="s">
        <v>101</v>
      </c>
      <c r="C25" s="13">
        <v>261.51839999999999</v>
      </c>
      <c r="D25" s="13">
        <v>261.51839999999999</v>
      </c>
      <c r="E25" s="13">
        <v>261.51839999999999</v>
      </c>
      <c r="F25" s="13"/>
      <c r="G25" s="13"/>
    </row>
    <row r="26" spans="1:7" ht="20.25" customHeight="1">
      <c r="A26" s="60" t="s">
        <v>102</v>
      </c>
      <c r="B26" s="60" t="s">
        <v>103</v>
      </c>
      <c r="C26" s="55">
        <v>261.51839999999999</v>
      </c>
      <c r="D26" s="55">
        <v>261.51839999999999</v>
      </c>
      <c r="E26" s="55">
        <v>261.51839999999999</v>
      </c>
      <c r="F26" s="55"/>
      <c r="G26" s="55"/>
    </row>
    <row r="27" spans="1:7" s="52" customFormat="1" ht="20.25" customHeight="1">
      <c r="A27" s="42" t="s">
        <v>104</v>
      </c>
      <c r="B27" s="42" t="s">
        <v>105</v>
      </c>
      <c r="C27" s="13">
        <v>261.51839999999999</v>
      </c>
      <c r="D27" s="13">
        <v>261.51839999999999</v>
      </c>
      <c r="E27" s="13">
        <v>261.51839999999999</v>
      </c>
      <c r="F27" s="13"/>
      <c r="G27" s="13"/>
    </row>
    <row r="28" spans="1:7" ht="20.25" customHeight="1">
      <c r="A28" s="91" t="s">
        <v>106</v>
      </c>
      <c r="B28" s="91"/>
      <c r="C28" s="63">
        <v>3924.3867479999999</v>
      </c>
      <c r="D28" s="63">
        <v>3840.743148</v>
      </c>
      <c r="E28" s="63">
        <v>3805.493148</v>
      </c>
      <c r="F28" s="63">
        <v>35.25</v>
      </c>
      <c r="G28" s="63">
        <v>83.643600000000006</v>
      </c>
    </row>
  </sheetData>
  <mergeCells count="7">
    <mergeCell ref="A28:B28"/>
    <mergeCell ref="C5:C6"/>
    <mergeCell ref="G5:G6"/>
    <mergeCell ref="A3:G3"/>
    <mergeCell ref="A4:C4"/>
    <mergeCell ref="A5:B5"/>
    <mergeCell ref="D5:F5"/>
  </mergeCells>
  <phoneticPr fontId="11" type="noConversion"/>
  <printOptions horizontalCentered="1"/>
  <pageMargins left="0.74803149606299213" right="0.74803149606299213" top="0.98425196850393704" bottom="0.98425196850393704" header="0.51181102362204722" footer="0.51181102362204722"/>
  <pageSetup scale="79" pageOrder="overThenDown" orientation="landscape" r:id="rId1"/>
</worksheet>
</file>

<file path=xl/worksheets/sheet6.xml><?xml version="1.0" encoding="utf-8"?>
<worksheet xmlns="http://schemas.openxmlformats.org/spreadsheetml/2006/main" xmlns:r="http://schemas.openxmlformats.org/officeDocument/2006/relationships">
  <sheetPr>
    <outlinePr summaryRight="0"/>
    <pageSetUpPr fitToPage="1"/>
  </sheetPr>
  <dimension ref="A1:F10"/>
  <sheetViews>
    <sheetView showZeros="0" topLeftCell="C1" workbookViewId="0">
      <pane ySplit="1" topLeftCell="A2" activePane="bottomLeft" state="frozen"/>
      <selection pane="bottomLeft" activeCell="G23" sqref="G23"/>
    </sheetView>
  </sheetViews>
  <sheetFormatPr defaultRowHeight="15" customHeight="1"/>
  <cols>
    <col min="1" max="6" width="28.5546875" style="51" customWidth="1"/>
    <col min="7" max="16384" width="8.88671875" style="51"/>
  </cols>
  <sheetData>
    <row r="1" spans="1:6" ht="15" customHeight="1">
      <c r="A1" s="1"/>
      <c r="B1" s="1"/>
      <c r="C1" s="1"/>
      <c r="D1" s="1"/>
      <c r="E1" s="1"/>
      <c r="F1" s="1"/>
    </row>
    <row r="2" spans="1:6" s="52" customFormat="1" ht="18.75" customHeight="1">
      <c r="A2" s="36"/>
      <c r="B2" s="36"/>
      <c r="C2" s="37"/>
      <c r="D2" s="2"/>
      <c r="E2" s="2"/>
      <c r="F2" s="38" t="s">
        <v>125</v>
      </c>
    </row>
    <row r="3" spans="1:6" s="52" customFormat="1" ht="41.25" customHeight="1">
      <c r="A3" s="96" t="s">
        <v>126</v>
      </c>
      <c r="B3" s="96"/>
      <c r="C3" s="96"/>
      <c r="D3" s="96"/>
      <c r="E3" s="96"/>
      <c r="F3" s="96"/>
    </row>
    <row r="4" spans="1:6" s="52" customFormat="1" ht="18.75" customHeight="1">
      <c r="A4" s="85" t="str">
        <f>"单位名称："&amp;"通海县四街中心小学"</f>
        <v>单位名称：通海县四街中心小学</v>
      </c>
      <c r="B4" s="85"/>
      <c r="C4" s="85"/>
      <c r="D4" s="64"/>
      <c r="E4" s="2"/>
      <c r="F4" s="38" t="s">
        <v>26</v>
      </c>
    </row>
    <row r="5" spans="1:6" s="52" customFormat="1" ht="18.75" customHeight="1">
      <c r="A5" s="90" t="s">
        <v>127</v>
      </c>
      <c r="B5" s="92" t="s">
        <v>128</v>
      </c>
      <c r="C5" s="92" t="s">
        <v>129</v>
      </c>
      <c r="D5" s="92"/>
      <c r="E5" s="92"/>
      <c r="F5" s="92" t="s">
        <v>130</v>
      </c>
    </row>
    <row r="6" spans="1:6" s="52" customFormat="1" ht="18.75" customHeight="1">
      <c r="A6" s="90"/>
      <c r="B6" s="92"/>
      <c r="C6" s="30" t="s">
        <v>31</v>
      </c>
      <c r="D6" s="30" t="s">
        <v>131</v>
      </c>
      <c r="E6" s="30" t="s">
        <v>132</v>
      </c>
      <c r="F6" s="92"/>
    </row>
    <row r="7" spans="1:6" s="52" customFormat="1" ht="18.75" customHeight="1">
      <c r="A7" s="39">
        <v>1</v>
      </c>
      <c r="B7" s="40">
        <v>2</v>
      </c>
      <c r="C7" s="39">
        <v>3</v>
      </c>
      <c r="D7" s="40">
        <v>4</v>
      </c>
      <c r="E7" s="39">
        <v>5</v>
      </c>
      <c r="F7" s="39">
        <v>6</v>
      </c>
    </row>
    <row r="8" spans="1:6" s="52" customFormat="1" ht="18.75" customHeight="1">
      <c r="A8" s="39"/>
      <c r="B8" s="40"/>
      <c r="C8" s="39"/>
      <c r="D8" s="40"/>
      <c r="E8" s="39"/>
      <c r="F8" s="39"/>
    </row>
    <row r="9" spans="1:6" ht="20.25" customHeight="1">
      <c r="A9" s="55"/>
      <c r="B9" s="55"/>
      <c r="C9" s="55"/>
      <c r="D9" s="55"/>
      <c r="E9" s="55"/>
      <c r="F9" s="55"/>
    </row>
    <row r="10" spans="1:6" s="75" customFormat="1" ht="23.4" customHeight="1">
      <c r="A10" s="75" t="s">
        <v>373</v>
      </c>
    </row>
  </sheetData>
  <mergeCells count="6">
    <mergeCell ref="A3:F3"/>
    <mergeCell ref="A4:C4"/>
    <mergeCell ref="C5:E5"/>
    <mergeCell ref="A5:A6"/>
    <mergeCell ref="B5:B6"/>
    <mergeCell ref="F5:F6"/>
  </mergeCells>
  <phoneticPr fontId="11" type="noConversion"/>
  <printOptions horizontalCentered="1"/>
  <pageMargins left="0.74803149606299213" right="0.74803149606299213" top="0.98425196850393704" bottom="0.98425196850393704" header="0.51181102362204722" footer="0.51181102362204722"/>
  <pageSetup scale="72" pageOrder="overThenDown" orientation="landscape" r:id="rId1"/>
</worksheet>
</file>

<file path=xl/worksheets/sheet7.xml><?xml version="1.0" encoding="utf-8"?>
<worksheet xmlns="http://schemas.openxmlformats.org/spreadsheetml/2006/main" xmlns:r="http://schemas.openxmlformats.org/officeDocument/2006/relationships">
  <sheetPr>
    <outlinePr summaryRight="0"/>
    <pageSetUpPr fitToPage="1"/>
  </sheetPr>
  <dimension ref="A1:X33"/>
  <sheetViews>
    <sheetView showZeros="0" workbookViewId="0">
      <pane ySplit="1" topLeftCell="A2" activePane="bottomLeft" state="frozen"/>
      <selection pane="bottomLeft" activeCell="A3" sqref="A3:X3"/>
    </sheetView>
  </sheetViews>
  <sheetFormatPr defaultRowHeight="15" customHeight="1"/>
  <cols>
    <col min="1" max="7" width="28.5546875" style="51" customWidth="1"/>
    <col min="8" max="24" width="14.21875" style="51" customWidth="1"/>
    <col min="25" max="16384" width="8.88671875" style="51"/>
  </cols>
  <sheetData>
    <row r="1" spans="1:24" ht="15" customHeight="1">
      <c r="A1" s="1"/>
      <c r="B1" s="1"/>
      <c r="C1" s="1"/>
      <c r="D1" s="1"/>
      <c r="E1" s="1"/>
      <c r="F1" s="1"/>
      <c r="G1" s="1"/>
      <c r="H1" s="1"/>
      <c r="I1" s="1"/>
      <c r="J1" s="1"/>
      <c r="K1" s="1"/>
      <c r="L1" s="1"/>
      <c r="M1" s="1"/>
      <c r="N1" s="1"/>
      <c r="O1" s="1"/>
      <c r="P1" s="1"/>
      <c r="Q1" s="1"/>
      <c r="R1" s="1"/>
      <c r="S1" s="1"/>
      <c r="T1" s="1"/>
      <c r="U1" s="1"/>
      <c r="V1" s="1"/>
      <c r="W1" s="1"/>
      <c r="X1" s="1"/>
    </row>
    <row r="2" spans="1:24" s="52" customFormat="1" ht="18.75" customHeight="1">
      <c r="A2" s="2"/>
      <c r="B2" s="2"/>
      <c r="C2" s="2"/>
      <c r="D2" s="2"/>
      <c r="E2" s="2"/>
      <c r="F2" s="2"/>
      <c r="G2" s="2"/>
      <c r="H2" s="2"/>
      <c r="I2" s="2"/>
      <c r="J2" s="2"/>
      <c r="K2" s="2"/>
      <c r="L2" s="2"/>
      <c r="M2" s="3"/>
      <c r="N2" s="3"/>
      <c r="O2" s="3"/>
      <c r="P2" s="3"/>
      <c r="Q2" s="3"/>
      <c r="R2" s="3"/>
      <c r="S2" s="3"/>
      <c r="T2" s="3"/>
      <c r="U2" s="3"/>
      <c r="V2" s="3"/>
      <c r="W2" s="3"/>
      <c r="X2" s="3" t="s">
        <v>133</v>
      </c>
    </row>
    <row r="3" spans="1:24" ht="45" customHeight="1">
      <c r="A3" s="81" t="s">
        <v>134</v>
      </c>
      <c r="B3" s="81"/>
      <c r="C3" s="81"/>
      <c r="D3" s="81"/>
      <c r="E3" s="81"/>
      <c r="F3" s="81"/>
      <c r="G3" s="81"/>
      <c r="H3" s="81"/>
      <c r="I3" s="81"/>
      <c r="J3" s="81"/>
      <c r="K3" s="81"/>
      <c r="L3" s="81"/>
      <c r="M3" s="93"/>
      <c r="N3" s="93"/>
      <c r="O3" s="93"/>
      <c r="P3" s="93"/>
      <c r="Q3" s="93"/>
      <c r="R3" s="93"/>
      <c r="S3" s="93"/>
      <c r="T3" s="93"/>
      <c r="U3" s="93"/>
      <c r="V3" s="93"/>
      <c r="W3" s="93"/>
      <c r="X3" s="93"/>
    </row>
    <row r="4" spans="1:24" ht="18.75" customHeight="1">
      <c r="A4" s="82" t="str">
        <f>"单位名称："&amp;"通海县四街中心小学"</f>
        <v>单位名称：通海县四街中心小学</v>
      </c>
      <c r="B4" s="82"/>
      <c r="C4" s="82"/>
      <c r="D4" s="82"/>
      <c r="E4" s="82"/>
      <c r="F4" s="82"/>
      <c r="G4" s="82"/>
      <c r="H4" s="35"/>
      <c r="I4" s="35"/>
      <c r="J4" s="35"/>
      <c r="K4" s="35"/>
      <c r="L4" s="35"/>
      <c r="M4" s="53"/>
      <c r="N4" s="53"/>
      <c r="O4" s="53"/>
      <c r="P4" s="53"/>
      <c r="Q4" s="53"/>
      <c r="R4" s="53"/>
      <c r="S4" s="53"/>
      <c r="T4" s="53"/>
      <c r="U4" s="53"/>
      <c r="V4" s="53"/>
      <c r="W4" s="53"/>
      <c r="X4" s="53" t="s">
        <v>26</v>
      </c>
    </row>
    <row r="5" spans="1:24" s="52" customFormat="1" ht="18.75" customHeight="1">
      <c r="A5" s="97" t="s">
        <v>135</v>
      </c>
      <c r="B5" s="97" t="s">
        <v>136</v>
      </c>
      <c r="C5" s="97" t="s">
        <v>137</v>
      </c>
      <c r="D5" s="97" t="s">
        <v>138</v>
      </c>
      <c r="E5" s="97" t="s">
        <v>139</v>
      </c>
      <c r="F5" s="97" t="s">
        <v>140</v>
      </c>
      <c r="G5" s="97" t="s">
        <v>141</v>
      </c>
      <c r="H5" s="80" t="s">
        <v>29</v>
      </c>
      <c r="I5" s="80" t="s">
        <v>142</v>
      </c>
      <c r="J5" s="97"/>
      <c r="K5" s="97"/>
      <c r="L5" s="97"/>
      <c r="M5" s="97"/>
      <c r="N5" s="97"/>
      <c r="O5" s="97" t="s">
        <v>143</v>
      </c>
      <c r="P5" s="97"/>
      <c r="Q5" s="97"/>
      <c r="R5" s="97" t="s">
        <v>35</v>
      </c>
      <c r="S5" s="97" t="s">
        <v>36</v>
      </c>
      <c r="T5" s="97"/>
      <c r="U5" s="97"/>
      <c r="V5" s="97"/>
      <c r="W5" s="97"/>
      <c r="X5" s="97"/>
    </row>
    <row r="6" spans="1:24" s="52" customFormat="1" ht="18.75" customHeight="1">
      <c r="A6" s="97"/>
      <c r="B6" s="97"/>
      <c r="C6" s="97"/>
      <c r="D6" s="97"/>
      <c r="E6" s="97"/>
      <c r="F6" s="97"/>
      <c r="G6" s="97"/>
      <c r="H6" s="80" t="s">
        <v>144</v>
      </c>
      <c r="I6" s="80" t="s">
        <v>145</v>
      </c>
      <c r="J6" s="80"/>
      <c r="K6" s="97" t="s">
        <v>33</v>
      </c>
      <c r="L6" s="97" t="s">
        <v>34</v>
      </c>
      <c r="M6" s="97"/>
      <c r="N6" s="97"/>
      <c r="O6" s="97" t="s">
        <v>143</v>
      </c>
      <c r="P6" s="97" t="s">
        <v>33</v>
      </c>
      <c r="Q6" s="97" t="s">
        <v>34</v>
      </c>
      <c r="R6" s="97" t="s">
        <v>35</v>
      </c>
      <c r="S6" s="97" t="s">
        <v>36</v>
      </c>
      <c r="T6" s="97" t="s">
        <v>37</v>
      </c>
      <c r="U6" s="97" t="s">
        <v>38</v>
      </c>
      <c r="V6" s="97" t="s">
        <v>39</v>
      </c>
      <c r="W6" s="97" t="s">
        <v>40</v>
      </c>
      <c r="X6" s="97" t="s">
        <v>41</v>
      </c>
    </row>
    <row r="7" spans="1:24" s="52" customFormat="1" ht="18.75" customHeight="1">
      <c r="A7" s="97"/>
      <c r="B7" s="97"/>
      <c r="C7" s="97"/>
      <c r="D7" s="97"/>
      <c r="E7" s="97"/>
      <c r="F7" s="97"/>
      <c r="G7" s="97"/>
      <c r="H7" s="80"/>
      <c r="I7" s="80" t="s">
        <v>146</v>
      </c>
      <c r="J7" s="97" t="s">
        <v>147</v>
      </c>
      <c r="K7" s="97" t="s">
        <v>148</v>
      </c>
      <c r="L7" s="97" t="s">
        <v>149</v>
      </c>
      <c r="M7" s="97" t="s">
        <v>150</v>
      </c>
      <c r="N7" s="97" t="s">
        <v>151</v>
      </c>
      <c r="O7" s="97" t="s">
        <v>32</v>
      </c>
      <c r="P7" s="97" t="s">
        <v>33</v>
      </c>
      <c r="Q7" s="97" t="s">
        <v>34</v>
      </c>
      <c r="R7" s="97"/>
      <c r="S7" s="97" t="s">
        <v>31</v>
      </c>
      <c r="T7" s="97" t="s">
        <v>37</v>
      </c>
      <c r="U7" s="97" t="s">
        <v>38</v>
      </c>
      <c r="V7" s="97" t="s">
        <v>39</v>
      </c>
      <c r="W7" s="97" t="s">
        <v>40</v>
      </c>
      <c r="X7" s="97" t="s">
        <v>41</v>
      </c>
    </row>
    <row r="8" spans="1:24" s="52" customFormat="1" ht="22.65" customHeight="1">
      <c r="A8" s="97"/>
      <c r="B8" s="97"/>
      <c r="C8" s="97"/>
      <c r="D8" s="97"/>
      <c r="E8" s="97"/>
      <c r="F8" s="97"/>
      <c r="G8" s="97"/>
      <c r="H8" s="80"/>
      <c r="I8" s="5" t="s">
        <v>31</v>
      </c>
      <c r="J8" s="50" t="s">
        <v>147</v>
      </c>
      <c r="K8" s="97"/>
      <c r="L8" s="97"/>
      <c r="M8" s="97"/>
      <c r="N8" s="97"/>
      <c r="O8" s="97"/>
      <c r="P8" s="97"/>
      <c r="Q8" s="97"/>
      <c r="R8" s="97"/>
      <c r="S8" s="97"/>
      <c r="T8" s="97"/>
      <c r="U8" s="97"/>
      <c r="V8" s="97"/>
      <c r="W8" s="97"/>
      <c r="X8" s="97"/>
    </row>
    <row r="9" spans="1:24" s="52" customFormat="1" ht="18.75" customHeight="1">
      <c r="A9" s="5" t="s">
        <v>42</v>
      </c>
      <c r="B9" s="5">
        <v>2</v>
      </c>
      <c r="C9" s="5">
        <v>3</v>
      </c>
      <c r="D9" s="5">
        <v>4</v>
      </c>
      <c r="E9" s="5">
        <v>5</v>
      </c>
      <c r="F9" s="5">
        <v>6</v>
      </c>
      <c r="G9" s="5">
        <v>7</v>
      </c>
      <c r="H9" s="5">
        <v>8</v>
      </c>
      <c r="I9" s="5">
        <v>9</v>
      </c>
      <c r="J9" s="5">
        <v>10</v>
      </c>
      <c r="K9" s="5">
        <v>11</v>
      </c>
      <c r="L9" s="5">
        <v>12</v>
      </c>
      <c r="M9" s="5">
        <v>13</v>
      </c>
      <c r="N9" s="5">
        <v>14</v>
      </c>
      <c r="O9" s="5">
        <v>15</v>
      </c>
      <c r="P9" s="5">
        <v>16</v>
      </c>
      <c r="Q9" s="5">
        <v>17</v>
      </c>
      <c r="R9" s="5">
        <v>18</v>
      </c>
      <c r="S9" s="5">
        <v>19</v>
      </c>
      <c r="T9" s="5">
        <v>20</v>
      </c>
      <c r="U9" s="5">
        <v>21</v>
      </c>
      <c r="V9" s="5">
        <v>22</v>
      </c>
      <c r="W9" s="5">
        <v>23</v>
      </c>
      <c r="X9" s="5">
        <v>24</v>
      </c>
    </row>
    <row r="10" spans="1:24" ht="18.75" customHeight="1">
      <c r="A10" s="6" t="s">
        <v>52</v>
      </c>
      <c r="B10" s="6" t="s">
        <v>152</v>
      </c>
      <c r="C10" s="7" t="s">
        <v>153</v>
      </c>
      <c r="D10" s="6" t="s">
        <v>72</v>
      </c>
      <c r="E10" s="6" t="s">
        <v>73</v>
      </c>
      <c r="F10" s="6" t="s">
        <v>154</v>
      </c>
      <c r="G10" s="6" t="s">
        <v>155</v>
      </c>
      <c r="H10" s="55">
        <v>974.45399999999995</v>
      </c>
      <c r="I10" s="55">
        <v>974.45399999999995</v>
      </c>
      <c r="J10" s="55"/>
      <c r="K10" s="55"/>
      <c r="L10" s="55"/>
      <c r="M10" s="55">
        <v>974.45399999999995</v>
      </c>
      <c r="N10" s="55"/>
      <c r="O10" s="55"/>
      <c r="P10" s="55"/>
      <c r="Q10" s="55"/>
      <c r="R10" s="55"/>
      <c r="S10" s="55"/>
      <c r="T10" s="55"/>
      <c r="U10" s="55"/>
      <c r="V10" s="55"/>
      <c r="W10" s="55"/>
      <c r="X10" s="55"/>
    </row>
    <row r="11" spans="1:24" ht="18.75" customHeight="1">
      <c r="A11" s="6" t="s">
        <v>52</v>
      </c>
      <c r="B11" s="6" t="s">
        <v>152</v>
      </c>
      <c r="C11" s="7" t="s">
        <v>153</v>
      </c>
      <c r="D11" s="6" t="s">
        <v>72</v>
      </c>
      <c r="E11" s="6" t="s">
        <v>73</v>
      </c>
      <c r="F11" s="6" t="s">
        <v>156</v>
      </c>
      <c r="G11" s="6" t="s">
        <v>157</v>
      </c>
      <c r="H11" s="55">
        <v>64.508399999999995</v>
      </c>
      <c r="I11" s="55">
        <v>64.508399999999995</v>
      </c>
      <c r="J11" s="55"/>
      <c r="K11" s="55"/>
      <c r="L11" s="55"/>
      <c r="M11" s="55">
        <v>64.508399999999995</v>
      </c>
      <c r="N11" s="55"/>
      <c r="O11" s="55"/>
      <c r="P11" s="55"/>
      <c r="Q11" s="65"/>
      <c r="R11" s="55"/>
      <c r="S11" s="55"/>
      <c r="T11" s="55"/>
      <c r="U11" s="55"/>
      <c r="V11" s="55"/>
      <c r="W11" s="55"/>
      <c r="X11" s="55"/>
    </row>
    <row r="12" spans="1:24" ht="18.75" customHeight="1">
      <c r="A12" s="6" t="s">
        <v>52</v>
      </c>
      <c r="B12" s="6" t="s">
        <v>152</v>
      </c>
      <c r="C12" s="7" t="s">
        <v>153</v>
      </c>
      <c r="D12" s="6" t="s">
        <v>72</v>
      </c>
      <c r="E12" s="6" t="s">
        <v>73</v>
      </c>
      <c r="F12" s="6" t="s">
        <v>156</v>
      </c>
      <c r="G12" s="6" t="s">
        <v>157</v>
      </c>
      <c r="H12" s="55">
        <v>105</v>
      </c>
      <c r="I12" s="55">
        <v>105</v>
      </c>
      <c r="J12" s="55"/>
      <c r="K12" s="55"/>
      <c r="L12" s="55"/>
      <c r="M12" s="55">
        <v>105</v>
      </c>
      <c r="N12" s="55"/>
      <c r="O12" s="55"/>
      <c r="P12" s="55"/>
      <c r="Q12" s="65"/>
      <c r="R12" s="55"/>
      <c r="S12" s="55"/>
      <c r="T12" s="55"/>
      <c r="U12" s="55"/>
      <c r="V12" s="55"/>
      <c r="W12" s="55"/>
      <c r="X12" s="55"/>
    </row>
    <row r="13" spans="1:24" ht="18.75" customHeight="1">
      <c r="A13" s="6" t="s">
        <v>52</v>
      </c>
      <c r="B13" s="6" t="s">
        <v>152</v>
      </c>
      <c r="C13" s="7" t="s">
        <v>153</v>
      </c>
      <c r="D13" s="6" t="s">
        <v>72</v>
      </c>
      <c r="E13" s="6" t="s">
        <v>73</v>
      </c>
      <c r="F13" s="6" t="s">
        <v>158</v>
      </c>
      <c r="G13" s="6" t="s">
        <v>159</v>
      </c>
      <c r="H13" s="55">
        <v>525</v>
      </c>
      <c r="I13" s="55">
        <v>525</v>
      </c>
      <c r="J13" s="55"/>
      <c r="K13" s="55"/>
      <c r="L13" s="55"/>
      <c r="M13" s="55">
        <v>525</v>
      </c>
      <c r="N13" s="55"/>
      <c r="O13" s="55"/>
      <c r="P13" s="55"/>
      <c r="Q13" s="65"/>
      <c r="R13" s="55"/>
      <c r="S13" s="55"/>
      <c r="T13" s="55"/>
      <c r="U13" s="55"/>
      <c r="V13" s="55"/>
      <c r="W13" s="55"/>
      <c r="X13" s="55"/>
    </row>
    <row r="14" spans="1:24" ht="18.75" customHeight="1">
      <c r="A14" s="6" t="s">
        <v>52</v>
      </c>
      <c r="B14" s="6" t="s">
        <v>152</v>
      </c>
      <c r="C14" s="7" t="s">
        <v>153</v>
      </c>
      <c r="D14" s="6" t="s">
        <v>72</v>
      </c>
      <c r="E14" s="6" t="s">
        <v>73</v>
      </c>
      <c r="F14" s="6" t="s">
        <v>158</v>
      </c>
      <c r="G14" s="6" t="s">
        <v>159</v>
      </c>
      <c r="H14" s="55">
        <v>305.43</v>
      </c>
      <c r="I14" s="55">
        <v>305.43</v>
      </c>
      <c r="J14" s="55"/>
      <c r="K14" s="55"/>
      <c r="L14" s="55"/>
      <c r="M14" s="55">
        <v>305.43</v>
      </c>
      <c r="N14" s="55"/>
      <c r="O14" s="55"/>
      <c r="P14" s="55"/>
      <c r="Q14" s="65"/>
      <c r="R14" s="55"/>
      <c r="S14" s="55"/>
      <c r="T14" s="55"/>
      <c r="U14" s="55"/>
      <c r="V14" s="55"/>
      <c r="W14" s="55"/>
      <c r="X14" s="55"/>
    </row>
    <row r="15" spans="1:24" ht="18.75" customHeight="1">
      <c r="A15" s="6" t="s">
        <v>52</v>
      </c>
      <c r="B15" s="6" t="s">
        <v>160</v>
      </c>
      <c r="C15" s="7" t="s">
        <v>161</v>
      </c>
      <c r="D15" s="6" t="s">
        <v>72</v>
      </c>
      <c r="E15" s="6" t="s">
        <v>73</v>
      </c>
      <c r="F15" s="6" t="s">
        <v>162</v>
      </c>
      <c r="G15" s="6" t="s">
        <v>163</v>
      </c>
      <c r="H15" s="55">
        <v>21.842928000000001</v>
      </c>
      <c r="I15" s="55">
        <v>21.842928000000001</v>
      </c>
      <c r="J15" s="55"/>
      <c r="K15" s="55"/>
      <c r="L15" s="55"/>
      <c r="M15" s="55">
        <v>21.842928000000001</v>
      </c>
      <c r="N15" s="55"/>
      <c r="O15" s="55"/>
      <c r="P15" s="55"/>
      <c r="Q15" s="65"/>
      <c r="R15" s="55"/>
      <c r="S15" s="55"/>
      <c r="T15" s="55"/>
      <c r="U15" s="55"/>
      <c r="V15" s="55"/>
      <c r="W15" s="55"/>
      <c r="X15" s="55"/>
    </row>
    <row r="16" spans="1:24" ht="18.75" customHeight="1">
      <c r="A16" s="6" t="s">
        <v>52</v>
      </c>
      <c r="B16" s="6" t="s">
        <v>160</v>
      </c>
      <c r="C16" s="7" t="s">
        <v>161</v>
      </c>
      <c r="D16" s="6" t="s">
        <v>84</v>
      </c>
      <c r="E16" s="6" t="s">
        <v>85</v>
      </c>
      <c r="F16" s="6" t="s">
        <v>164</v>
      </c>
      <c r="G16" s="6" t="s">
        <v>165</v>
      </c>
      <c r="H16" s="55">
        <v>349.48684800000001</v>
      </c>
      <c r="I16" s="55">
        <v>349.48684800000001</v>
      </c>
      <c r="J16" s="55"/>
      <c r="K16" s="55"/>
      <c r="L16" s="55"/>
      <c r="M16" s="55">
        <v>349.48684800000001</v>
      </c>
      <c r="N16" s="55"/>
      <c r="O16" s="55"/>
      <c r="P16" s="55"/>
      <c r="Q16" s="65"/>
      <c r="R16" s="55"/>
      <c r="S16" s="55"/>
      <c r="T16" s="55"/>
      <c r="U16" s="55"/>
      <c r="V16" s="55"/>
      <c r="W16" s="55"/>
      <c r="X16" s="55"/>
    </row>
    <row r="17" spans="1:24" ht="18.75" customHeight="1">
      <c r="A17" s="6" t="s">
        <v>52</v>
      </c>
      <c r="B17" s="6" t="s">
        <v>160</v>
      </c>
      <c r="C17" s="7" t="s">
        <v>161</v>
      </c>
      <c r="D17" s="6" t="s">
        <v>94</v>
      </c>
      <c r="E17" s="6" t="s">
        <v>95</v>
      </c>
      <c r="F17" s="6" t="s">
        <v>166</v>
      </c>
      <c r="G17" s="6" t="s">
        <v>167</v>
      </c>
      <c r="H17" s="55">
        <v>181.296302</v>
      </c>
      <c r="I17" s="55">
        <v>181.296302</v>
      </c>
      <c r="J17" s="55"/>
      <c r="K17" s="55"/>
      <c r="L17" s="55"/>
      <c r="M17" s="55">
        <v>181.296302</v>
      </c>
      <c r="N17" s="55"/>
      <c r="O17" s="55"/>
      <c r="P17" s="55"/>
      <c r="Q17" s="65"/>
      <c r="R17" s="55"/>
      <c r="S17" s="55"/>
      <c r="T17" s="55"/>
      <c r="U17" s="55"/>
      <c r="V17" s="55"/>
      <c r="W17" s="55"/>
      <c r="X17" s="55"/>
    </row>
    <row r="18" spans="1:24" ht="18.75" customHeight="1">
      <c r="A18" s="6" t="s">
        <v>52</v>
      </c>
      <c r="B18" s="6" t="s">
        <v>160</v>
      </c>
      <c r="C18" s="7" t="s">
        <v>161</v>
      </c>
      <c r="D18" s="6" t="s">
        <v>96</v>
      </c>
      <c r="E18" s="6" t="s">
        <v>97</v>
      </c>
      <c r="F18" s="6" t="s">
        <v>168</v>
      </c>
      <c r="G18" s="6" t="s">
        <v>169</v>
      </c>
      <c r="H18" s="55">
        <v>47.039192</v>
      </c>
      <c r="I18" s="55">
        <v>47.039192</v>
      </c>
      <c r="J18" s="55"/>
      <c r="K18" s="55"/>
      <c r="L18" s="55"/>
      <c r="M18" s="55">
        <v>47.039192</v>
      </c>
      <c r="N18" s="55"/>
      <c r="O18" s="55"/>
      <c r="P18" s="55"/>
      <c r="Q18" s="65"/>
      <c r="R18" s="55"/>
      <c r="S18" s="55"/>
      <c r="T18" s="55"/>
      <c r="U18" s="55"/>
      <c r="V18" s="55"/>
      <c r="W18" s="55"/>
      <c r="X18" s="55"/>
    </row>
    <row r="19" spans="1:24" ht="18.75" customHeight="1">
      <c r="A19" s="6" t="s">
        <v>52</v>
      </c>
      <c r="B19" s="6" t="s">
        <v>160</v>
      </c>
      <c r="C19" s="7" t="s">
        <v>161</v>
      </c>
      <c r="D19" s="6" t="s">
        <v>96</v>
      </c>
      <c r="E19" s="6" t="s">
        <v>97</v>
      </c>
      <c r="F19" s="6" t="s">
        <v>168</v>
      </c>
      <c r="G19" s="6" t="s">
        <v>169</v>
      </c>
      <c r="H19" s="55">
        <v>87.590141000000003</v>
      </c>
      <c r="I19" s="55">
        <v>87.590141000000003</v>
      </c>
      <c r="J19" s="55"/>
      <c r="K19" s="55"/>
      <c r="L19" s="55"/>
      <c r="M19" s="55">
        <v>87.590141000000003</v>
      </c>
      <c r="N19" s="55"/>
      <c r="O19" s="55"/>
      <c r="P19" s="55"/>
      <c r="Q19" s="65"/>
      <c r="R19" s="55"/>
      <c r="S19" s="55"/>
      <c r="T19" s="55"/>
      <c r="U19" s="55"/>
      <c r="V19" s="55"/>
      <c r="W19" s="55"/>
      <c r="X19" s="55"/>
    </row>
    <row r="20" spans="1:24" ht="18.75" customHeight="1">
      <c r="A20" s="6" t="s">
        <v>52</v>
      </c>
      <c r="B20" s="6" t="s">
        <v>160</v>
      </c>
      <c r="C20" s="7" t="s">
        <v>161</v>
      </c>
      <c r="D20" s="6" t="s">
        <v>98</v>
      </c>
      <c r="E20" s="6" t="s">
        <v>99</v>
      </c>
      <c r="F20" s="6" t="s">
        <v>162</v>
      </c>
      <c r="G20" s="6" t="s">
        <v>163</v>
      </c>
      <c r="H20" s="55">
        <v>6.9897369999999999</v>
      </c>
      <c r="I20" s="55">
        <v>6.9897369999999999</v>
      </c>
      <c r="J20" s="55"/>
      <c r="K20" s="55"/>
      <c r="L20" s="55"/>
      <c r="M20" s="55">
        <v>6.9897369999999999</v>
      </c>
      <c r="N20" s="55"/>
      <c r="O20" s="55"/>
      <c r="P20" s="55"/>
      <c r="Q20" s="65"/>
      <c r="R20" s="55"/>
      <c r="S20" s="55"/>
      <c r="T20" s="55"/>
      <c r="U20" s="55"/>
      <c r="V20" s="55"/>
      <c r="W20" s="55"/>
      <c r="X20" s="55"/>
    </row>
    <row r="21" spans="1:24" ht="18.75" customHeight="1">
      <c r="A21" s="6" t="s">
        <v>52</v>
      </c>
      <c r="B21" s="6" t="s">
        <v>160</v>
      </c>
      <c r="C21" s="7" t="s">
        <v>161</v>
      </c>
      <c r="D21" s="6" t="s">
        <v>98</v>
      </c>
      <c r="E21" s="6" t="s">
        <v>99</v>
      </c>
      <c r="F21" s="6" t="s">
        <v>162</v>
      </c>
      <c r="G21" s="6" t="s">
        <v>163</v>
      </c>
      <c r="H21" s="55">
        <v>5.2596999999999996</v>
      </c>
      <c r="I21" s="55">
        <v>5.2596999999999996</v>
      </c>
      <c r="J21" s="55"/>
      <c r="K21" s="55"/>
      <c r="L21" s="55"/>
      <c r="M21" s="55">
        <v>5.2596999999999996</v>
      </c>
      <c r="N21" s="55"/>
      <c r="O21" s="55"/>
      <c r="P21" s="55"/>
      <c r="Q21" s="65"/>
      <c r="R21" s="55"/>
      <c r="S21" s="55"/>
      <c r="T21" s="55"/>
      <c r="U21" s="55"/>
      <c r="V21" s="55"/>
      <c r="W21" s="55"/>
      <c r="X21" s="55"/>
    </row>
    <row r="22" spans="1:24" ht="18.75" customHeight="1">
      <c r="A22" s="6" t="s">
        <v>52</v>
      </c>
      <c r="B22" s="6" t="s">
        <v>160</v>
      </c>
      <c r="C22" s="7" t="s">
        <v>161</v>
      </c>
      <c r="D22" s="6" t="s">
        <v>98</v>
      </c>
      <c r="E22" s="6" t="s">
        <v>99</v>
      </c>
      <c r="F22" s="6" t="s">
        <v>162</v>
      </c>
      <c r="G22" s="6" t="s">
        <v>163</v>
      </c>
      <c r="H22" s="55">
        <v>6.1775000000000002</v>
      </c>
      <c r="I22" s="55">
        <v>6.1775000000000002</v>
      </c>
      <c r="J22" s="55"/>
      <c r="K22" s="55"/>
      <c r="L22" s="55"/>
      <c r="M22" s="55">
        <v>6.1775000000000002</v>
      </c>
      <c r="N22" s="55"/>
      <c r="O22" s="55"/>
      <c r="P22" s="55"/>
      <c r="Q22" s="65"/>
      <c r="R22" s="55"/>
      <c r="S22" s="55"/>
      <c r="T22" s="55"/>
      <c r="U22" s="55"/>
      <c r="V22" s="55"/>
      <c r="W22" s="55"/>
      <c r="X22" s="55"/>
    </row>
    <row r="23" spans="1:24" ht="18.75" customHeight="1">
      <c r="A23" s="6" t="s">
        <v>52</v>
      </c>
      <c r="B23" s="6" t="s">
        <v>170</v>
      </c>
      <c r="C23" s="7" t="s">
        <v>105</v>
      </c>
      <c r="D23" s="6" t="s">
        <v>104</v>
      </c>
      <c r="E23" s="6" t="s">
        <v>105</v>
      </c>
      <c r="F23" s="6" t="s">
        <v>171</v>
      </c>
      <c r="G23" s="6" t="s">
        <v>105</v>
      </c>
      <c r="H23" s="55">
        <v>261.51839999999999</v>
      </c>
      <c r="I23" s="55">
        <v>261.51839999999999</v>
      </c>
      <c r="J23" s="55"/>
      <c r="K23" s="55"/>
      <c r="L23" s="55"/>
      <c r="M23" s="55">
        <v>261.51839999999999</v>
      </c>
      <c r="N23" s="55"/>
      <c r="O23" s="55"/>
      <c r="P23" s="55"/>
      <c r="Q23" s="65"/>
      <c r="R23" s="55"/>
      <c r="S23" s="55"/>
      <c r="T23" s="55"/>
      <c r="U23" s="55"/>
      <c r="V23" s="55"/>
      <c r="W23" s="55"/>
      <c r="X23" s="55"/>
    </row>
    <row r="24" spans="1:24" ht="18.75" customHeight="1">
      <c r="A24" s="6" t="s">
        <v>52</v>
      </c>
      <c r="B24" s="6" t="s">
        <v>172</v>
      </c>
      <c r="C24" s="7" t="s">
        <v>173</v>
      </c>
      <c r="D24" s="6" t="s">
        <v>82</v>
      </c>
      <c r="E24" s="6" t="s">
        <v>83</v>
      </c>
      <c r="F24" s="6" t="s">
        <v>174</v>
      </c>
      <c r="G24" s="6" t="s">
        <v>175</v>
      </c>
      <c r="H24" s="55">
        <v>214.56</v>
      </c>
      <c r="I24" s="55">
        <v>214.56</v>
      </c>
      <c r="J24" s="55"/>
      <c r="K24" s="55"/>
      <c r="L24" s="55"/>
      <c r="M24" s="55">
        <v>214.56</v>
      </c>
      <c r="N24" s="55"/>
      <c r="O24" s="55"/>
      <c r="P24" s="55"/>
      <c r="Q24" s="65"/>
      <c r="R24" s="55"/>
      <c r="S24" s="55"/>
      <c r="T24" s="55"/>
      <c r="U24" s="55"/>
      <c r="V24" s="55"/>
      <c r="W24" s="55"/>
      <c r="X24" s="55"/>
    </row>
    <row r="25" spans="1:24" ht="18.75" customHeight="1">
      <c r="A25" s="6" t="s">
        <v>52</v>
      </c>
      <c r="B25" s="6" t="s">
        <v>176</v>
      </c>
      <c r="C25" s="7" t="s">
        <v>177</v>
      </c>
      <c r="D25" s="6" t="s">
        <v>72</v>
      </c>
      <c r="E25" s="6" t="s">
        <v>73</v>
      </c>
      <c r="F25" s="6" t="s">
        <v>178</v>
      </c>
      <c r="G25" s="6" t="s">
        <v>177</v>
      </c>
      <c r="H25" s="55">
        <v>10.5</v>
      </c>
      <c r="I25" s="55">
        <v>10.5</v>
      </c>
      <c r="J25" s="55"/>
      <c r="K25" s="55"/>
      <c r="L25" s="55"/>
      <c r="M25" s="55">
        <v>10.5</v>
      </c>
      <c r="N25" s="55"/>
      <c r="O25" s="55"/>
      <c r="P25" s="55"/>
      <c r="Q25" s="65"/>
      <c r="R25" s="55"/>
      <c r="S25" s="55"/>
      <c r="T25" s="55"/>
      <c r="U25" s="55"/>
      <c r="V25" s="55"/>
      <c r="W25" s="55"/>
      <c r="X25" s="55"/>
    </row>
    <row r="26" spans="1:24" ht="18.75" customHeight="1">
      <c r="A26" s="6" t="s">
        <v>52</v>
      </c>
      <c r="B26" s="6" t="s">
        <v>179</v>
      </c>
      <c r="C26" s="7" t="s">
        <v>180</v>
      </c>
      <c r="D26" s="6" t="s">
        <v>72</v>
      </c>
      <c r="E26" s="6" t="s">
        <v>73</v>
      </c>
      <c r="F26" s="6" t="s">
        <v>158</v>
      </c>
      <c r="G26" s="6" t="s">
        <v>159</v>
      </c>
      <c r="H26" s="55">
        <v>231</v>
      </c>
      <c r="I26" s="55">
        <v>231</v>
      </c>
      <c r="J26" s="55"/>
      <c r="K26" s="55"/>
      <c r="L26" s="55"/>
      <c r="M26" s="55">
        <v>231</v>
      </c>
      <c r="N26" s="55"/>
      <c r="O26" s="55"/>
      <c r="P26" s="55"/>
      <c r="Q26" s="65"/>
      <c r="R26" s="55"/>
      <c r="S26" s="55"/>
      <c r="T26" s="55"/>
      <c r="U26" s="55"/>
      <c r="V26" s="55"/>
      <c r="W26" s="55"/>
      <c r="X26" s="55"/>
    </row>
    <row r="27" spans="1:24" ht="18.75" customHeight="1">
      <c r="A27" s="6" t="s">
        <v>52</v>
      </c>
      <c r="B27" s="6" t="s">
        <v>179</v>
      </c>
      <c r="C27" s="7" t="s">
        <v>180</v>
      </c>
      <c r="D27" s="6" t="s">
        <v>72</v>
      </c>
      <c r="E27" s="6" t="s">
        <v>73</v>
      </c>
      <c r="F27" s="6" t="s">
        <v>158</v>
      </c>
      <c r="G27" s="6" t="s">
        <v>159</v>
      </c>
      <c r="H27" s="55">
        <v>84</v>
      </c>
      <c r="I27" s="55">
        <v>84</v>
      </c>
      <c r="J27" s="55"/>
      <c r="K27" s="55"/>
      <c r="L27" s="55"/>
      <c r="M27" s="55">
        <v>84</v>
      </c>
      <c r="N27" s="55"/>
      <c r="O27" s="55"/>
      <c r="P27" s="55"/>
      <c r="Q27" s="65"/>
      <c r="R27" s="55"/>
      <c r="S27" s="55"/>
      <c r="T27" s="55"/>
      <c r="U27" s="55"/>
      <c r="V27" s="55"/>
      <c r="W27" s="55"/>
      <c r="X27" s="55"/>
    </row>
    <row r="28" spans="1:24" ht="18.75" customHeight="1">
      <c r="A28" s="6" t="s">
        <v>52</v>
      </c>
      <c r="B28" s="6" t="s">
        <v>181</v>
      </c>
      <c r="C28" s="7" t="s">
        <v>182</v>
      </c>
      <c r="D28" s="6" t="s">
        <v>72</v>
      </c>
      <c r="E28" s="6" t="s">
        <v>73</v>
      </c>
      <c r="F28" s="6" t="s">
        <v>183</v>
      </c>
      <c r="G28" s="6" t="s">
        <v>184</v>
      </c>
      <c r="H28" s="55">
        <v>105</v>
      </c>
      <c r="I28" s="55">
        <v>105</v>
      </c>
      <c r="J28" s="55"/>
      <c r="K28" s="55"/>
      <c r="L28" s="55"/>
      <c r="M28" s="55">
        <v>105</v>
      </c>
      <c r="N28" s="55"/>
      <c r="O28" s="55"/>
      <c r="P28" s="55"/>
      <c r="Q28" s="65"/>
      <c r="R28" s="55"/>
      <c r="S28" s="55"/>
      <c r="T28" s="55"/>
      <c r="U28" s="55"/>
      <c r="V28" s="55"/>
      <c r="W28" s="55"/>
      <c r="X28" s="55"/>
    </row>
    <row r="29" spans="1:24" ht="18.75" customHeight="1">
      <c r="A29" s="6" t="s">
        <v>52</v>
      </c>
      <c r="B29" s="6" t="s">
        <v>185</v>
      </c>
      <c r="C29" s="7" t="s">
        <v>186</v>
      </c>
      <c r="D29" s="6" t="s">
        <v>72</v>
      </c>
      <c r="E29" s="6" t="s">
        <v>73</v>
      </c>
      <c r="F29" s="6" t="s">
        <v>187</v>
      </c>
      <c r="G29" s="6" t="s">
        <v>188</v>
      </c>
      <c r="H29" s="55">
        <v>22.75</v>
      </c>
      <c r="I29" s="55">
        <v>22.75</v>
      </c>
      <c r="J29" s="55"/>
      <c r="K29" s="55"/>
      <c r="L29" s="55"/>
      <c r="M29" s="55">
        <v>22.75</v>
      </c>
      <c r="N29" s="55"/>
      <c r="O29" s="55"/>
      <c r="P29" s="55"/>
      <c r="Q29" s="65"/>
      <c r="R29" s="55"/>
      <c r="S29" s="55"/>
      <c r="T29" s="55"/>
      <c r="U29" s="55"/>
      <c r="V29" s="55"/>
      <c r="W29" s="55"/>
      <c r="X29" s="55"/>
    </row>
    <row r="30" spans="1:24" ht="18.75" customHeight="1">
      <c r="A30" s="6" t="s">
        <v>52</v>
      </c>
      <c r="B30" s="6" t="s">
        <v>189</v>
      </c>
      <c r="C30" s="7" t="s">
        <v>190</v>
      </c>
      <c r="D30" s="6" t="s">
        <v>72</v>
      </c>
      <c r="E30" s="6" t="s">
        <v>73</v>
      </c>
      <c r="F30" s="6" t="s">
        <v>183</v>
      </c>
      <c r="G30" s="6" t="s">
        <v>184</v>
      </c>
      <c r="H30" s="55">
        <v>35.340000000000003</v>
      </c>
      <c r="I30" s="55">
        <v>35.340000000000003</v>
      </c>
      <c r="J30" s="55"/>
      <c r="K30" s="55"/>
      <c r="L30" s="55"/>
      <c r="M30" s="55">
        <v>35.340000000000003</v>
      </c>
      <c r="N30" s="55"/>
      <c r="O30" s="55"/>
      <c r="P30" s="55"/>
      <c r="Q30" s="65"/>
      <c r="R30" s="55"/>
      <c r="S30" s="55"/>
      <c r="T30" s="55"/>
      <c r="U30" s="55"/>
      <c r="V30" s="55"/>
      <c r="W30" s="55"/>
      <c r="X30" s="55"/>
    </row>
    <row r="31" spans="1:24" ht="18.75" customHeight="1">
      <c r="A31" s="6" t="s">
        <v>52</v>
      </c>
      <c r="B31" s="6" t="s">
        <v>191</v>
      </c>
      <c r="C31" s="7" t="s">
        <v>192</v>
      </c>
      <c r="D31" s="6" t="s">
        <v>70</v>
      </c>
      <c r="E31" s="6" t="s">
        <v>71</v>
      </c>
      <c r="F31" s="6" t="s">
        <v>183</v>
      </c>
      <c r="G31" s="6" t="s">
        <v>184</v>
      </c>
      <c r="H31" s="55">
        <v>194</v>
      </c>
      <c r="I31" s="55">
        <v>194</v>
      </c>
      <c r="J31" s="55"/>
      <c r="K31" s="55"/>
      <c r="L31" s="55"/>
      <c r="M31" s="55">
        <v>194</v>
      </c>
      <c r="N31" s="55"/>
      <c r="O31" s="55"/>
      <c r="P31" s="55"/>
      <c r="Q31" s="65"/>
      <c r="R31" s="55"/>
      <c r="S31" s="55"/>
      <c r="T31" s="55"/>
      <c r="U31" s="55"/>
      <c r="V31" s="55"/>
      <c r="W31" s="55"/>
      <c r="X31" s="55"/>
    </row>
    <row r="32" spans="1:24" ht="18.75" customHeight="1">
      <c r="A32" s="6" t="s">
        <v>52</v>
      </c>
      <c r="B32" s="6" t="s">
        <v>193</v>
      </c>
      <c r="C32" s="7" t="s">
        <v>194</v>
      </c>
      <c r="D32" s="6" t="s">
        <v>70</v>
      </c>
      <c r="E32" s="6" t="s">
        <v>71</v>
      </c>
      <c r="F32" s="6" t="s">
        <v>195</v>
      </c>
      <c r="G32" s="6" t="s">
        <v>196</v>
      </c>
      <c r="H32" s="55">
        <v>2</v>
      </c>
      <c r="I32" s="55">
        <v>2</v>
      </c>
      <c r="J32" s="55"/>
      <c r="K32" s="55"/>
      <c r="L32" s="55"/>
      <c r="M32" s="55">
        <v>2</v>
      </c>
      <c r="N32" s="55"/>
      <c r="O32" s="55"/>
      <c r="P32" s="55"/>
      <c r="Q32" s="65"/>
      <c r="R32" s="55"/>
      <c r="S32" s="55"/>
      <c r="T32" s="55"/>
      <c r="U32" s="55"/>
      <c r="V32" s="55"/>
      <c r="W32" s="55"/>
      <c r="X32" s="55"/>
    </row>
    <row r="33" spans="1:24" ht="18.75" customHeight="1">
      <c r="A33" s="98" t="s">
        <v>29</v>
      </c>
      <c r="B33" s="98"/>
      <c r="C33" s="98"/>
      <c r="D33" s="98"/>
      <c r="E33" s="98"/>
      <c r="F33" s="98"/>
      <c r="G33" s="98"/>
      <c r="H33" s="55">
        <v>3840.743148</v>
      </c>
      <c r="I33" s="55">
        <v>3840.743148</v>
      </c>
      <c r="J33" s="55"/>
      <c r="K33" s="55"/>
      <c r="L33" s="55"/>
      <c r="M33" s="55">
        <v>3840.743148</v>
      </c>
      <c r="N33" s="55"/>
      <c r="O33" s="55"/>
      <c r="P33" s="55"/>
      <c r="Q33" s="55"/>
      <c r="R33" s="55"/>
      <c r="S33" s="55"/>
      <c r="T33" s="55"/>
      <c r="U33" s="55"/>
      <c r="V33" s="55"/>
      <c r="W33" s="55"/>
      <c r="X33" s="55"/>
    </row>
  </sheetData>
  <mergeCells count="30">
    <mergeCell ref="S7:S8"/>
    <mergeCell ref="T7:T8"/>
    <mergeCell ref="U7:U8"/>
    <mergeCell ref="V7:V8"/>
    <mergeCell ref="W7:W8"/>
    <mergeCell ref="X7:X8"/>
    <mergeCell ref="A33:G33"/>
    <mergeCell ref="A5:A8"/>
    <mergeCell ref="B5:B8"/>
    <mergeCell ref="C5:C8"/>
    <mergeCell ref="D5:D8"/>
    <mergeCell ref="E5:E8"/>
    <mergeCell ref="F5:F8"/>
    <mergeCell ref="G5:G8"/>
    <mergeCell ref="H5:H8"/>
    <mergeCell ref="A3:X3"/>
    <mergeCell ref="A4:G4"/>
    <mergeCell ref="I5:X5"/>
    <mergeCell ref="I6:N6"/>
    <mergeCell ref="O6:Q6"/>
    <mergeCell ref="S6:X6"/>
    <mergeCell ref="P7:P8"/>
    <mergeCell ref="Q7:Q8"/>
    <mergeCell ref="R6:R8"/>
    <mergeCell ref="N7:N8"/>
    <mergeCell ref="O7:O8"/>
    <mergeCell ref="I7:J7"/>
    <mergeCell ref="K7:K8"/>
    <mergeCell ref="L7:L8"/>
    <mergeCell ref="M7:M8"/>
  </mergeCells>
  <phoneticPr fontId="11" type="noConversion"/>
  <printOptions horizontalCentered="1"/>
  <pageMargins left="0.74803149606299213" right="0.74803149606299213" top="0.98425196850393704" bottom="0.98425196850393704" header="0.51181102362204722" footer="0.51181102362204722"/>
  <pageSetup scale="26" pageOrder="overThenDown" orientation="landscape" r:id="rId1"/>
</worksheet>
</file>

<file path=xl/worksheets/sheet8.xml><?xml version="1.0" encoding="utf-8"?>
<worksheet xmlns="http://schemas.openxmlformats.org/spreadsheetml/2006/main" xmlns:r="http://schemas.openxmlformats.org/officeDocument/2006/relationships">
  <sheetPr>
    <outlinePr summaryRight="0"/>
    <pageSetUpPr fitToPage="1"/>
  </sheetPr>
  <dimension ref="A1:W42"/>
  <sheetViews>
    <sheetView showZeros="0" topLeftCell="D1" workbookViewId="0">
      <pane ySplit="1" topLeftCell="A2" activePane="bottomLeft" state="frozen"/>
      <selection pane="bottomLeft" activeCell="A3" sqref="A3:W3"/>
    </sheetView>
  </sheetViews>
  <sheetFormatPr defaultRowHeight="15" customHeight="1"/>
  <cols>
    <col min="1" max="8" width="28.5546875" style="52" customWidth="1"/>
    <col min="9" max="23" width="14.21875" style="52" customWidth="1"/>
    <col min="24" max="16384" width="8.88671875" style="52"/>
  </cols>
  <sheetData>
    <row r="1" spans="1:23" s="51" customFormat="1" ht="15" customHeight="1">
      <c r="A1" s="1"/>
      <c r="B1" s="1"/>
      <c r="C1" s="1"/>
      <c r="D1" s="1"/>
      <c r="E1" s="1"/>
      <c r="F1" s="1"/>
      <c r="G1" s="1"/>
      <c r="H1" s="1"/>
      <c r="I1" s="1"/>
      <c r="J1" s="1"/>
      <c r="K1" s="1"/>
      <c r="L1" s="1"/>
      <c r="M1" s="1"/>
      <c r="N1" s="1"/>
      <c r="O1" s="1"/>
      <c r="P1" s="1"/>
      <c r="Q1" s="1"/>
      <c r="R1" s="1"/>
      <c r="S1" s="1"/>
      <c r="T1" s="1"/>
      <c r="U1" s="1"/>
      <c r="V1" s="1"/>
      <c r="W1" s="1"/>
    </row>
    <row r="2" spans="1:23" ht="18.75" customHeight="1">
      <c r="A2" s="2"/>
      <c r="B2" s="2"/>
      <c r="C2" s="2"/>
      <c r="D2" s="2"/>
      <c r="E2" s="2"/>
      <c r="F2" s="2"/>
      <c r="G2" s="2"/>
      <c r="H2" s="2"/>
      <c r="I2" s="2"/>
      <c r="J2" s="2"/>
      <c r="K2" s="2"/>
      <c r="L2" s="2"/>
      <c r="M2" s="2"/>
      <c r="N2" s="3"/>
      <c r="O2" s="3"/>
      <c r="P2" s="3"/>
      <c r="Q2" s="3"/>
      <c r="R2" s="3"/>
      <c r="S2" s="3"/>
      <c r="T2" s="3"/>
      <c r="U2" s="3"/>
      <c r="V2" s="3"/>
      <c r="W2" s="3" t="s">
        <v>197</v>
      </c>
    </row>
    <row r="3" spans="1:23" s="51" customFormat="1" ht="45" customHeight="1">
      <c r="A3" s="81" t="s">
        <v>198</v>
      </c>
      <c r="B3" s="81"/>
      <c r="C3" s="81"/>
      <c r="D3" s="81"/>
      <c r="E3" s="81"/>
      <c r="F3" s="81"/>
      <c r="G3" s="81"/>
      <c r="H3" s="81"/>
      <c r="I3" s="81"/>
      <c r="J3" s="81"/>
      <c r="K3" s="81"/>
      <c r="L3" s="81"/>
      <c r="M3" s="81"/>
      <c r="N3" s="93"/>
      <c r="O3" s="93"/>
      <c r="P3" s="93"/>
      <c r="Q3" s="93"/>
      <c r="R3" s="93"/>
      <c r="S3" s="93"/>
      <c r="T3" s="93"/>
      <c r="U3" s="93"/>
      <c r="V3" s="93"/>
      <c r="W3" s="93"/>
    </row>
    <row r="4" spans="1:23" s="51" customFormat="1" ht="18.75" customHeight="1">
      <c r="A4" s="82" t="str">
        <f>"单位名称："&amp;"通海县四街中心小学"</f>
        <v>单位名称：通海县四街中心小学</v>
      </c>
      <c r="B4" s="82"/>
      <c r="C4" s="82"/>
      <c r="D4" s="82"/>
      <c r="E4" s="82"/>
      <c r="F4" s="82"/>
      <c r="G4" s="82"/>
      <c r="H4" s="82"/>
      <c r="I4" s="35"/>
      <c r="J4" s="35"/>
      <c r="K4" s="35"/>
      <c r="L4" s="35"/>
      <c r="M4" s="35"/>
      <c r="N4" s="53"/>
      <c r="O4" s="53"/>
      <c r="P4" s="53"/>
      <c r="Q4" s="53"/>
      <c r="R4" s="53"/>
      <c r="S4" s="53"/>
      <c r="T4" s="53"/>
      <c r="U4" s="53"/>
      <c r="V4" s="53"/>
      <c r="W4" s="53" t="s">
        <v>26</v>
      </c>
    </row>
    <row r="5" spans="1:23" ht="18.75" customHeight="1">
      <c r="A5" s="90" t="s">
        <v>199</v>
      </c>
      <c r="B5" s="90" t="s">
        <v>136</v>
      </c>
      <c r="C5" s="90" t="s">
        <v>137</v>
      </c>
      <c r="D5" s="90" t="s">
        <v>135</v>
      </c>
      <c r="E5" s="90" t="s">
        <v>138</v>
      </c>
      <c r="F5" s="90" t="s">
        <v>139</v>
      </c>
      <c r="G5" s="90" t="s">
        <v>140</v>
      </c>
      <c r="H5" s="90" t="s">
        <v>141</v>
      </c>
      <c r="I5" s="92" t="s">
        <v>29</v>
      </c>
      <c r="J5" s="92" t="s">
        <v>200</v>
      </c>
      <c r="K5" s="90"/>
      <c r="L5" s="90"/>
      <c r="M5" s="90"/>
      <c r="N5" s="90" t="s">
        <v>143</v>
      </c>
      <c r="O5" s="90"/>
      <c r="P5" s="90"/>
      <c r="Q5" s="90" t="s">
        <v>35</v>
      </c>
      <c r="R5" s="90" t="s">
        <v>36</v>
      </c>
      <c r="S5" s="90"/>
      <c r="T5" s="90"/>
      <c r="U5" s="90"/>
      <c r="V5" s="90"/>
      <c r="W5" s="90"/>
    </row>
    <row r="6" spans="1:23" ht="18.75" customHeight="1">
      <c r="A6" s="90"/>
      <c r="B6" s="90"/>
      <c r="C6" s="90"/>
      <c r="D6" s="90"/>
      <c r="E6" s="90"/>
      <c r="F6" s="90"/>
      <c r="G6" s="90"/>
      <c r="H6" s="90"/>
      <c r="I6" s="92" t="s">
        <v>144</v>
      </c>
      <c r="J6" s="92" t="s">
        <v>145</v>
      </c>
      <c r="K6" s="90"/>
      <c r="L6" s="90" t="s">
        <v>33</v>
      </c>
      <c r="M6" s="90" t="s">
        <v>34</v>
      </c>
      <c r="N6" s="90" t="s">
        <v>32</v>
      </c>
      <c r="O6" s="90" t="s">
        <v>33</v>
      </c>
      <c r="P6" s="90" t="s">
        <v>34</v>
      </c>
      <c r="Q6" s="90" t="s">
        <v>35</v>
      </c>
      <c r="R6" s="90" t="s">
        <v>31</v>
      </c>
      <c r="S6" s="90" t="s">
        <v>37</v>
      </c>
      <c r="T6" s="90" t="s">
        <v>38</v>
      </c>
      <c r="U6" s="90" t="s">
        <v>39</v>
      </c>
      <c r="V6" s="90" t="s">
        <v>40</v>
      </c>
      <c r="W6" s="90" t="s">
        <v>41</v>
      </c>
    </row>
    <row r="7" spans="1:23" ht="18.75" customHeight="1">
      <c r="A7" s="90"/>
      <c r="B7" s="90"/>
      <c r="C7" s="90"/>
      <c r="D7" s="90"/>
      <c r="E7" s="90"/>
      <c r="F7" s="90"/>
      <c r="G7" s="90"/>
      <c r="H7" s="90"/>
      <c r="I7" s="92"/>
      <c r="J7" s="92" t="s">
        <v>32</v>
      </c>
      <c r="K7" s="90"/>
      <c r="L7" s="90" t="s">
        <v>33</v>
      </c>
      <c r="M7" s="90" t="s">
        <v>34</v>
      </c>
      <c r="N7" s="90" t="s">
        <v>32</v>
      </c>
      <c r="O7" s="90" t="s">
        <v>33</v>
      </c>
      <c r="P7" s="90" t="s">
        <v>34</v>
      </c>
      <c r="Q7" s="90"/>
      <c r="R7" s="90" t="s">
        <v>31</v>
      </c>
      <c r="S7" s="90" t="s">
        <v>37</v>
      </c>
      <c r="T7" s="90" t="s">
        <v>38</v>
      </c>
      <c r="U7" s="90" t="s">
        <v>39</v>
      </c>
      <c r="V7" s="90" t="s">
        <v>40</v>
      </c>
      <c r="W7" s="90" t="s">
        <v>41</v>
      </c>
    </row>
    <row r="8" spans="1:23" ht="22.65" customHeight="1">
      <c r="A8" s="90"/>
      <c r="B8" s="90"/>
      <c r="C8" s="90"/>
      <c r="D8" s="90"/>
      <c r="E8" s="90"/>
      <c r="F8" s="90"/>
      <c r="G8" s="90"/>
      <c r="H8" s="90"/>
      <c r="I8" s="92"/>
      <c r="J8" s="30" t="s">
        <v>31</v>
      </c>
      <c r="K8" s="9" t="s">
        <v>201</v>
      </c>
      <c r="L8" s="90"/>
      <c r="M8" s="90"/>
      <c r="N8" s="90"/>
      <c r="O8" s="90"/>
      <c r="P8" s="90"/>
      <c r="Q8" s="90"/>
      <c r="R8" s="90"/>
      <c r="S8" s="90"/>
      <c r="T8" s="90"/>
      <c r="U8" s="90"/>
      <c r="V8" s="90"/>
      <c r="W8" s="90"/>
    </row>
    <row r="9" spans="1:23" ht="18.75" customHeight="1">
      <c r="A9" s="10" t="s">
        <v>42</v>
      </c>
      <c r="B9" s="10">
        <v>2</v>
      </c>
      <c r="C9" s="10">
        <v>3</v>
      </c>
      <c r="D9" s="10">
        <v>4</v>
      </c>
      <c r="E9" s="10">
        <v>5</v>
      </c>
      <c r="F9" s="10">
        <v>6</v>
      </c>
      <c r="G9" s="10">
        <v>7</v>
      </c>
      <c r="H9" s="10">
        <v>8</v>
      </c>
      <c r="I9" s="10">
        <v>9</v>
      </c>
      <c r="J9" s="10">
        <v>10</v>
      </c>
      <c r="K9" s="10">
        <v>11</v>
      </c>
      <c r="L9" s="10">
        <v>12</v>
      </c>
      <c r="M9" s="10">
        <v>13</v>
      </c>
      <c r="N9" s="10">
        <v>14</v>
      </c>
      <c r="O9" s="10">
        <v>15</v>
      </c>
      <c r="P9" s="10">
        <v>16</v>
      </c>
      <c r="Q9" s="10">
        <v>17</v>
      </c>
      <c r="R9" s="10">
        <v>18</v>
      </c>
      <c r="S9" s="10">
        <v>19</v>
      </c>
      <c r="T9" s="10">
        <v>20</v>
      </c>
      <c r="U9" s="10">
        <v>21</v>
      </c>
      <c r="V9" s="10">
        <v>22</v>
      </c>
      <c r="W9" s="10">
        <v>23</v>
      </c>
    </row>
    <row r="10" spans="1:23" ht="18.75" customHeight="1">
      <c r="A10" s="6"/>
      <c r="B10" s="6"/>
      <c r="C10" s="7" t="s">
        <v>202</v>
      </c>
      <c r="D10" s="6"/>
      <c r="E10" s="6"/>
      <c r="F10" s="6"/>
      <c r="G10" s="6"/>
      <c r="H10" s="6"/>
      <c r="I10" s="8">
        <v>161.6592</v>
      </c>
      <c r="J10" s="8"/>
      <c r="K10" s="8"/>
      <c r="L10" s="8"/>
      <c r="M10" s="8"/>
      <c r="N10" s="8"/>
      <c r="O10" s="8"/>
      <c r="P10" s="8"/>
      <c r="Q10" s="8"/>
      <c r="R10" s="8">
        <v>161.6592</v>
      </c>
      <c r="S10" s="8"/>
      <c r="T10" s="8"/>
      <c r="U10" s="8"/>
      <c r="V10" s="8"/>
      <c r="W10" s="8">
        <v>161.6592</v>
      </c>
    </row>
    <row r="11" spans="1:23" ht="18.75" customHeight="1">
      <c r="A11" s="6" t="s">
        <v>203</v>
      </c>
      <c r="B11" s="6" t="s">
        <v>204</v>
      </c>
      <c r="C11" s="7" t="s">
        <v>202</v>
      </c>
      <c r="D11" s="6" t="s">
        <v>52</v>
      </c>
      <c r="E11" s="6" t="s">
        <v>72</v>
      </c>
      <c r="F11" s="6" t="s">
        <v>73</v>
      </c>
      <c r="G11" s="6" t="s">
        <v>195</v>
      </c>
      <c r="H11" s="6" t="s">
        <v>196</v>
      </c>
      <c r="I11" s="8">
        <v>5</v>
      </c>
      <c r="J11" s="8"/>
      <c r="K11" s="8"/>
      <c r="L11" s="8"/>
      <c r="M11" s="8"/>
      <c r="N11" s="8"/>
      <c r="O11" s="8"/>
      <c r="P11" s="8"/>
      <c r="Q11" s="8"/>
      <c r="R11" s="8">
        <v>5</v>
      </c>
      <c r="S11" s="8"/>
      <c r="T11" s="8"/>
      <c r="U11" s="8"/>
      <c r="V11" s="8"/>
      <c r="W11" s="8">
        <v>5</v>
      </c>
    </row>
    <row r="12" spans="1:23" ht="18.75" customHeight="1">
      <c r="A12" s="6" t="s">
        <v>203</v>
      </c>
      <c r="B12" s="6" t="s">
        <v>204</v>
      </c>
      <c r="C12" s="7" t="s">
        <v>202</v>
      </c>
      <c r="D12" s="6" t="s">
        <v>52</v>
      </c>
      <c r="E12" s="6" t="s">
        <v>72</v>
      </c>
      <c r="F12" s="6" t="s">
        <v>73</v>
      </c>
      <c r="G12" s="6" t="s">
        <v>195</v>
      </c>
      <c r="H12" s="6" t="s">
        <v>196</v>
      </c>
      <c r="I12" s="8">
        <v>10</v>
      </c>
      <c r="J12" s="8"/>
      <c r="K12" s="8"/>
      <c r="L12" s="8"/>
      <c r="M12" s="8"/>
      <c r="N12" s="8"/>
      <c r="O12" s="8"/>
      <c r="P12" s="65"/>
      <c r="Q12" s="8"/>
      <c r="R12" s="8">
        <v>10</v>
      </c>
      <c r="S12" s="8"/>
      <c r="T12" s="8"/>
      <c r="U12" s="8"/>
      <c r="V12" s="8"/>
      <c r="W12" s="8">
        <v>10</v>
      </c>
    </row>
    <row r="13" spans="1:23" ht="18.75" customHeight="1">
      <c r="A13" s="6" t="s">
        <v>203</v>
      </c>
      <c r="B13" s="6" t="s">
        <v>204</v>
      </c>
      <c r="C13" s="7" t="s">
        <v>202</v>
      </c>
      <c r="D13" s="6" t="s">
        <v>52</v>
      </c>
      <c r="E13" s="6" t="s">
        <v>72</v>
      </c>
      <c r="F13" s="6" t="s">
        <v>73</v>
      </c>
      <c r="G13" s="6" t="s">
        <v>205</v>
      </c>
      <c r="H13" s="6" t="s">
        <v>206</v>
      </c>
      <c r="I13" s="8">
        <v>2.0989</v>
      </c>
      <c r="J13" s="8"/>
      <c r="K13" s="8"/>
      <c r="L13" s="8"/>
      <c r="M13" s="8"/>
      <c r="N13" s="8"/>
      <c r="O13" s="8"/>
      <c r="P13" s="65"/>
      <c r="Q13" s="8"/>
      <c r="R13" s="8">
        <v>2.0989</v>
      </c>
      <c r="S13" s="8"/>
      <c r="T13" s="8"/>
      <c r="U13" s="8"/>
      <c r="V13" s="8"/>
      <c r="W13" s="8">
        <v>2.0989</v>
      </c>
    </row>
    <row r="14" spans="1:23" ht="18.75" customHeight="1">
      <c r="A14" s="6" t="s">
        <v>203</v>
      </c>
      <c r="B14" s="6" t="s">
        <v>204</v>
      </c>
      <c r="C14" s="7" t="s">
        <v>202</v>
      </c>
      <c r="D14" s="6" t="s">
        <v>52</v>
      </c>
      <c r="E14" s="6" t="s">
        <v>72</v>
      </c>
      <c r="F14" s="6" t="s">
        <v>73</v>
      </c>
      <c r="G14" s="6" t="s">
        <v>207</v>
      </c>
      <c r="H14" s="6" t="s">
        <v>208</v>
      </c>
      <c r="I14" s="8">
        <v>2</v>
      </c>
      <c r="J14" s="8"/>
      <c r="K14" s="8"/>
      <c r="L14" s="8"/>
      <c r="M14" s="8"/>
      <c r="N14" s="8"/>
      <c r="O14" s="8"/>
      <c r="P14" s="65"/>
      <c r="Q14" s="8"/>
      <c r="R14" s="8">
        <v>2</v>
      </c>
      <c r="S14" s="8"/>
      <c r="T14" s="8"/>
      <c r="U14" s="8"/>
      <c r="V14" s="8"/>
      <c r="W14" s="8">
        <v>2</v>
      </c>
    </row>
    <row r="15" spans="1:23" ht="18.75" customHeight="1">
      <c r="A15" s="6" t="s">
        <v>203</v>
      </c>
      <c r="B15" s="6" t="s">
        <v>204</v>
      </c>
      <c r="C15" s="7" t="s">
        <v>202</v>
      </c>
      <c r="D15" s="6" t="s">
        <v>52</v>
      </c>
      <c r="E15" s="6" t="s">
        <v>72</v>
      </c>
      <c r="F15" s="6" t="s">
        <v>73</v>
      </c>
      <c r="G15" s="6" t="s">
        <v>209</v>
      </c>
      <c r="H15" s="6" t="s">
        <v>210</v>
      </c>
      <c r="I15" s="8">
        <v>1</v>
      </c>
      <c r="J15" s="8"/>
      <c r="K15" s="8"/>
      <c r="L15" s="8"/>
      <c r="M15" s="8"/>
      <c r="N15" s="8"/>
      <c r="O15" s="8"/>
      <c r="P15" s="65"/>
      <c r="Q15" s="8"/>
      <c r="R15" s="8">
        <v>1</v>
      </c>
      <c r="S15" s="8"/>
      <c r="T15" s="8"/>
      <c r="U15" s="8"/>
      <c r="V15" s="8"/>
      <c r="W15" s="8">
        <v>1</v>
      </c>
    </row>
    <row r="16" spans="1:23" ht="18.75" customHeight="1">
      <c r="A16" s="6" t="s">
        <v>203</v>
      </c>
      <c r="B16" s="6" t="s">
        <v>204</v>
      </c>
      <c r="C16" s="7" t="s">
        <v>202</v>
      </c>
      <c r="D16" s="6" t="s">
        <v>52</v>
      </c>
      <c r="E16" s="6" t="s">
        <v>72</v>
      </c>
      <c r="F16" s="6" t="s">
        <v>73</v>
      </c>
      <c r="G16" s="6" t="s">
        <v>211</v>
      </c>
      <c r="H16" s="6" t="s">
        <v>212</v>
      </c>
      <c r="I16" s="8">
        <v>2</v>
      </c>
      <c r="J16" s="8"/>
      <c r="K16" s="8"/>
      <c r="L16" s="8"/>
      <c r="M16" s="8"/>
      <c r="N16" s="8"/>
      <c r="O16" s="8"/>
      <c r="P16" s="65"/>
      <c r="Q16" s="8"/>
      <c r="R16" s="8">
        <v>2</v>
      </c>
      <c r="S16" s="8"/>
      <c r="T16" s="8"/>
      <c r="U16" s="8"/>
      <c r="V16" s="8"/>
      <c r="W16" s="8">
        <v>2</v>
      </c>
    </row>
    <row r="17" spans="1:23" ht="18.75" customHeight="1">
      <c r="A17" s="6" t="s">
        <v>203</v>
      </c>
      <c r="B17" s="6" t="s">
        <v>204</v>
      </c>
      <c r="C17" s="7" t="s">
        <v>202</v>
      </c>
      <c r="D17" s="6" t="s">
        <v>52</v>
      </c>
      <c r="E17" s="6" t="s">
        <v>72</v>
      </c>
      <c r="F17" s="6" t="s">
        <v>73</v>
      </c>
      <c r="G17" s="6" t="s">
        <v>213</v>
      </c>
      <c r="H17" s="6" t="s">
        <v>214</v>
      </c>
      <c r="I17" s="8">
        <v>5</v>
      </c>
      <c r="J17" s="8"/>
      <c r="K17" s="8"/>
      <c r="L17" s="8"/>
      <c r="M17" s="8"/>
      <c r="N17" s="8"/>
      <c r="O17" s="8"/>
      <c r="P17" s="65"/>
      <c r="Q17" s="8"/>
      <c r="R17" s="8">
        <v>5</v>
      </c>
      <c r="S17" s="8"/>
      <c r="T17" s="8"/>
      <c r="U17" s="8"/>
      <c r="V17" s="8"/>
      <c r="W17" s="8">
        <v>5</v>
      </c>
    </row>
    <row r="18" spans="1:23" ht="18.75" customHeight="1">
      <c r="A18" s="6" t="s">
        <v>203</v>
      </c>
      <c r="B18" s="6" t="s">
        <v>204</v>
      </c>
      <c r="C18" s="7" t="s">
        <v>202</v>
      </c>
      <c r="D18" s="6" t="s">
        <v>52</v>
      </c>
      <c r="E18" s="6" t="s">
        <v>72</v>
      </c>
      <c r="F18" s="6" t="s">
        <v>73</v>
      </c>
      <c r="G18" s="6" t="s">
        <v>215</v>
      </c>
      <c r="H18" s="6" t="s">
        <v>216</v>
      </c>
      <c r="I18" s="8">
        <v>4</v>
      </c>
      <c r="J18" s="8"/>
      <c r="K18" s="8"/>
      <c r="L18" s="8"/>
      <c r="M18" s="8"/>
      <c r="N18" s="8"/>
      <c r="O18" s="8"/>
      <c r="P18" s="65"/>
      <c r="Q18" s="8"/>
      <c r="R18" s="8">
        <v>4</v>
      </c>
      <c r="S18" s="8"/>
      <c r="T18" s="8"/>
      <c r="U18" s="8"/>
      <c r="V18" s="8"/>
      <c r="W18" s="8">
        <v>4</v>
      </c>
    </row>
    <row r="19" spans="1:23" ht="18.75" customHeight="1">
      <c r="A19" s="6" t="s">
        <v>203</v>
      </c>
      <c r="B19" s="6" t="s">
        <v>204</v>
      </c>
      <c r="C19" s="7" t="s">
        <v>202</v>
      </c>
      <c r="D19" s="6" t="s">
        <v>52</v>
      </c>
      <c r="E19" s="6" t="s">
        <v>72</v>
      </c>
      <c r="F19" s="6" t="s">
        <v>73</v>
      </c>
      <c r="G19" s="6" t="s">
        <v>217</v>
      </c>
      <c r="H19" s="6" t="s">
        <v>218</v>
      </c>
      <c r="I19" s="8">
        <v>119.5603</v>
      </c>
      <c r="J19" s="8"/>
      <c r="K19" s="8"/>
      <c r="L19" s="8"/>
      <c r="M19" s="8"/>
      <c r="N19" s="8"/>
      <c r="O19" s="8"/>
      <c r="P19" s="65"/>
      <c r="Q19" s="8"/>
      <c r="R19" s="8">
        <v>119.5603</v>
      </c>
      <c r="S19" s="8"/>
      <c r="T19" s="8"/>
      <c r="U19" s="8"/>
      <c r="V19" s="8"/>
      <c r="W19" s="8">
        <v>119.5603</v>
      </c>
    </row>
    <row r="20" spans="1:23" ht="18.75" customHeight="1">
      <c r="A20" s="6" t="s">
        <v>203</v>
      </c>
      <c r="B20" s="6" t="s">
        <v>204</v>
      </c>
      <c r="C20" s="7" t="s">
        <v>202</v>
      </c>
      <c r="D20" s="6" t="s">
        <v>52</v>
      </c>
      <c r="E20" s="6" t="s">
        <v>72</v>
      </c>
      <c r="F20" s="6" t="s">
        <v>73</v>
      </c>
      <c r="G20" s="6" t="s">
        <v>219</v>
      </c>
      <c r="H20" s="6" t="s">
        <v>220</v>
      </c>
      <c r="I20" s="8">
        <v>8</v>
      </c>
      <c r="J20" s="8"/>
      <c r="K20" s="8"/>
      <c r="L20" s="8"/>
      <c r="M20" s="8"/>
      <c r="N20" s="8"/>
      <c r="O20" s="8"/>
      <c r="P20" s="65"/>
      <c r="Q20" s="8"/>
      <c r="R20" s="8">
        <v>8</v>
      </c>
      <c r="S20" s="8"/>
      <c r="T20" s="8"/>
      <c r="U20" s="8"/>
      <c r="V20" s="8"/>
      <c r="W20" s="8">
        <v>8</v>
      </c>
    </row>
    <row r="21" spans="1:23" ht="18.75" customHeight="1">
      <c r="A21" s="6" t="s">
        <v>203</v>
      </c>
      <c r="B21" s="6" t="s">
        <v>204</v>
      </c>
      <c r="C21" s="7" t="s">
        <v>202</v>
      </c>
      <c r="D21" s="6" t="s">
        <v>52</v>
      </c>
      <c r="E21" s="6" t="s">
        <v>72</v>
      </c>
      <c r="F21" s="6" t="s">
        <v>73</v>
      </c>
      <c r="G21" s="6" t="s">
        <v>221</v>
      </c>
      <c r="H21" s="6" t="s">
        <v>222</v>
      </c>
      <c r="I21" s="8">
        <v>3</v>
      </c>
      <c r="J21" s="8"/>
      <c r="K21" s="8"/>
      <c r="L21" s="8"/>
      <c r="M21" s="8"/>
      <c r="N21" s="8"/>
      <c r="O21" s="8"/>
      <c r="P21" s="65"/>
      <c r="Q21" s="8"/>
      <c r="R21" s="8">
        <v>3</v>
      </c>
      <c r="S21" s="8"/>
      <c r="T21" s="8"/>
      <c r="U21" s="8"/>
      <c r="V21" s="8"/>
      <c r="W21" s="8">
        <v>3</v>
      </c>
    </row>
    <row r="22" spans="1:23" ht="18.75" customHeight="1">
      <c r="A22" s="65"/>
      <c r="B22" s="65"/>
      <c r="C22" s="7" t="s">
        <v>223</v>
      </c>
      <c r="D22" s="65"/>
      <c r="E22" s="65"/>
      <c r="F22" s="65"/>
      <c r="G22" s="65"/>
      <c r="H22" s="65"/>
      <c r="I22" s="8">
        <v>0.2016</v>
      </c>
      <c r="J22" s="8">
        <v>0.2016</v>
      </c>
      <c r="K22" s="8">
        <v>0.2016</v>
      </c>
      <c r="L22" s="8"/>
      <c r="M22" s="8"/>
      <c r="N22" s="8"/>
      <c r="O22" s="8"/>
      <c r="P22" s="65"/>
      <c r="Q22" s="8"/>
      <c r="R22" s="8"/>
      <c r="S22" s="8"/>
      <c r="T22" s="8"/>
      <c r="U22" s="8"/>
      <c r="V22" s="8"/>
      <c r="W22" s="8"/>
    </row>
    <row r="23" spans="1:23" ht="18.75" customHeight="1">
      <c r="A23" s="6" t="s">
        <v>224</v>
      </c>
      <c r="B23" s="6" t="s">
        <v>225</v>
      </c>
      <c r="C23" s="7" t="s">
        <v>223</v>
      </c>
      <c r="D23" s="6" t="s">
        <v>52</v>
      </c>
      <c r="E23" s="6" t="s">
        <v>70</v>
      </c>
      <c r="F23" s="6" t="s">
        <v>71</v>
      </c>
      <c r="G23" s="6" t="s">
        <v>174</v>
      </c>
      <c r="H23" s="6" t="s">
        <v>175</v>
      </c>
      <c r="I23" s="8">
        <v>0.2016</v>
      </c>
      <c r="J23" s="8">
        <v>0.2016</v>
      </c>
      <c r="K23" s="8">
        <v>0.2016</v>
      </c>
      <c r="L23" s="8"/>
      <c r="M23" s="8"/>
      <c r="N23" s="8"/>
      <c r="O23" s="8"/>
      <c r="P23" s="65"/>
      <c r="Q23" s="8"/>
      <c r="R23" s="8"/>
      <c r="S23" s="8"/>
      <c r="T23" s="8"/>
      <c r="U23" s="8"/>
      <c r="V23" s="8"/>
      <c r="W23" s="8"/>
    </row>
    <row r="24" spans="1:23" ht="18.75" customHeight="1">
      <c r="A24" s="65"/>
      <c r="B24" s="65"/>
      <c r="C24" s="7" t="s">
        <v>226</v>
      </c>
      <c r="D24" s="65"/>
      <c r="E24" s="65"/>
      <c r="F24" s="65"/>
      <c r="G24" s="65"/>
      <c r="H24" s="65"/>
      <c r="I24" s="8">
        <v>56.1</v>
      </c>
      <c r="J24" s="8">
        <v>56.1</v>
      </c>
      <c r="K24" s="8">
        <v>56.1</v>
      </c>
      <c r="L24" s="8"/>
      <c r="M24" s="8"/>
      <c r="N24" s="8"/>
      <c r="O24" s="8"/>
      <c r="P24" s="65"/>
      <c r="Q24" s="8"/>
      <c r="R24" s="8"/>
      <c r="S24" s="8"/>
      <c r="T24" s="8"/>
      <c r="U24" s="8"/>
      <c r="V24" s="8"/>
      <c r="W24" s="8"/>
    </row>
    <row r="25" spans="1:23" ht="18.75" customHeight="1">
      <c r="A25" s="6" t="s">
        <v>203</v>
      </c>
      <c r="B25" s="6" t="s">
        <v>227</v>
      </c>
      <c r="C25" s="7" t="s">
        <v>226</v>
      </c>
      <c r="D25" s="6" t="s">
        <v>52</v>
      </c>
      <c r="E25" s="6" t="s">
        <v>70</v>
      </c>
      <c r="F25" s="6" t="s">
        <v>71</v>
      </c>
      <c r="G25" s="6" t="s">
        <v>195</v>
      </c>
      <c r="H25" s="6" t="s">
        <v>196</v>
      </c>
      <c r="I25" s="8">
        <v>25.24</v>
      </c>
      <c r="J25" s="8">
        <v>25.24</v>
      </c>
      <c r="K25" s="8">
        <v>25.24</v>
      </c>
      <c r="L25" s="8"/>
      <c r="M25" s="8"/>
      <c r="N25" s="8"/>
      <c r="O25" s="8"/>
      <c r="P25" s="65"/>
      <c r="Q25" s="8"/>
      <c r="R25" s="8"/>
      <c r="S25" s="8"/>
      <c r="T25" s="8"/>
      <c r="U25" s="8"/>
      <c r="V25" s="8"/>
      <c r="W25" s="8"/>
    </row>
    <row r="26" spans="1:23" ht="18.75" customHeight="1">
      <c r="A26" s="6" t="s">
        <v>203</v>
      </c>
      <c r="B26" s="6" t="s">
        <v>227</v>
      </c>
      <c r="C26" s="7" t="s">
        <v>226</v>
      </c>
      <c r="D26" s="6" t="s">
        <v>52</v>
      </c>
      <c r="E26" s="6" t="s">
        <v>70</v>
      </c>
      <c r="F26" s="6" t="s">
        <v>71</v>
      </c>
      <c r="G26" s="6" t="s">
        <v>205</v>
      </c>
      <c r="H26" s="6" t="s">
        <v>206</v>
      </c>
      <c r="I26" s="8">
        <v>0.5</v>
      </c>
      <c r="J26" s="8">
        <v>0.5</v>
      </c>
      <c r="K26" s="8">
        <v>0.5</v>
      </c>
      <c r="L26" s="8"/>
      <c r="M26" s="8"/>
      <c r="N26" s="8"/>
      <c r="O26" s="8"/>
      <c r="P26" s="65"/>
      <c r="Q26" s="8"/>
      <c r="R26" s="8"/>
      <c r="S26" s="8"/>
      <c r="T26" s="8"/>
      <c r="U26" s="8"/>
      <c r="V26" s="8"/>
      <c r="W26" s="8"/>
    </row>
    <row r="27" spans="1:23" ht="18.75" customHeight="1">
      <c r="A27" s="6" t="s">
        <v>203</v>
      </c>
      <c r="B27" s="6" t="s">
        <v>227</v>
      </c>
      <c r="C27" s="7" t="s">
        <v>226</v>
      </c>
      <c r="D27" s="6" t="s">
        <v>52</v>
      </c>
      <c r="E27" s="6" t="s">
        <v>70</v>
      </c>
      <c r="F27" s="6" t="s">
        <v>71</v>
      </c>
      <c r="G27" s="6" t="s">
        <v>207</v>
      </c>
      <c r="H27" s="6" t="s">
        <v>208</v>
      </c>
      <c r="I27" s="8">
        <v>2</v>
      </c>
      <c r="J27" s="8">
        <v>2</v>
      </c>
      <c r="K27" s="8">
        <v>2</v>
      </c>
      <c r="L27" s="8"/>
      <c r="M27" s="8"/>
      <c r="N27" s="8"/>
      <c r="O27" s="8"/>
      <c r="P27" s="65"/>
      <c r="Q27" s="8"/>
      <c r="R27" s="8"/>
      <c r="S27" s="8"/>
      <c r="T27" s="8"/>
      <c r="U27" s="8"/>
      <c r="V27" s="8"/>
      <c r="W27" s="8"/>
    </row>
    <row r="28" spans="1:23" ht="18.75" customHeight="1">
      <c r="A28" s="6" t="s">
        <v>203</v>
      </c>
      <c r="B28" s="6" t="s">
        <v>227</v>
      </c>
      <c r="C28" s="7" t="s">
        <v>226</v>
      </c>
      <c r="D28" s="6" t="s">
        <v>52</v>
      </c>
      <c r="E28" s="6" t="s">
        <v>70</v>
      </c>
      <c r="F28" s="6" t="s">
        <v>71</v>
      </c>
      <c r="G28" s="6" t="s">
        <v>209</v>
      </c>
      <c r="H28" s="6" t="s">
        <v>210</v>
      </c>
      <c r="I28" s="8">
        <v>0.5</v>
      </c>
      <c r="J28" s="8">
        <v>0.5</v>
      </c>
      <c r="K28" s="8">
        <v>0.5</v>
      </c>
      <c r="L28" s="8"/>
      <c r="M28" s="8"/>
      <c r="N28" s="8"/>
      <c r="O28" s="8"/>
      <c r="P28" s="65"/>
      <c r="Q28" s="8"/>
      <c r="R28" s="8"/>
      <c r="S28" s="8"/>
      <c r="T28" s="8"/>
      <c r="U28" s="8"/>
      <c r="V28" s="8"/>
      <c r="W28" s="8"/>
    </row>
    <row r="29" spans="1:23" ht="18.75" customHeight="1">
      <c r="A29" s="6" t="s">
        <v>203</v>
      </c>
      <c r="B29" s="6" t="s">
        <v>227</v>
      </c>
      <c r="C29" s="7" t="s">
        <v>226</v>
      </c>
      <c r="D29" s="6" t="s">
        <v>52</v>
      </c>
      <c r="E29" s="6" t="s">
        <v>70</v>
      </c>
      <c r="F29" s="6" t="s">
        <v>71</v>
      </c>
      <c r="G29" s="6" t="s">
        <v>228</v>
      </c>
      <c r="H29" s="6" t="s">
        <v>229</v>
      </c>
      <c r="I29" s="8">
        <v>1</v>
      </c>
      <c r="J29" s="8">
        <v>1</v>
      </c>
      <c r="K29" s="8">
        <v>1</v>
      </c>
      <c r="L29" s="8"/>
      <c r="M29" s="8"/>
      <c r="N29" s="8"/>
      <c r="O29" s="8"/>
      <c r="P29" s="65"/>
      <c r="Q29" s="8"/>
      <c r="R29" s="8"/>
      <c r="S29" s="8"/>
      <c r="T29" s="8"/>
      <c r="U29" s="8"/>
      <c r="V29" s="8"/>
      <c r="W29" s="8"/>
    </row>
    <row r="30" spans="1:23" ht="18.75" customHeight="1">
      <c r="A30" s="6" t="s">
        <v>203</v>
      </c>
      <c r="B30" s="6" t="s">
        <v>227</v>
      </c>
      <c r="C30" s="7" t="s">
        <v>226</v>
      </c>
      <c r="D30" s="6" t="s">
        <v>52</v>
      </c>
      <c r="E30" s="6" t="s">
        <v>70</v>
      </c>
      <c r="F30" s="6" t="s">
        <v>71</v>
      </c>
      <c r="G30" s="6" t="s">
        <v>211</v>
      </c>
      <c r="H30" s="6" t="s">
        <v>212</v>
      </c>
      <c r="I30" s="8">
        <v>3</v>
      </c>
      <c r="J30" s="8">
        <v>3</v>
      </c>
      <c r="K30" s="8">
        <v>3</v>
      </c>
      <c r="L30" s="8"/>
      <c r="M30" s="8"/>
      <c r="N30" s="8"/>
      <c r="O30" s="8"/>
      <c r="P30" s="65"/>
      <c r="Q30" s="8"/>
      <c r="R30" s="8"/>
      <c r="S30" s="8"/>
      <c r="T30" s="8"/>
      <c r="U30" s="8"/>
      <c r="V30" s="8"/>
      <c r="W30" s="8"/>
    </row>
    <row r="31" spans="1:23" ht="18.75" customHeight="1">
      <c r="A31" s="6" t="s">
        <v>203</v>
      </c>
      <c r="B31" s="6" t="s">
        <v>227</v>
      </c>
      <c r="C31" s="7" t="s">
        <v>226</v>
      </c>
      <c r="D31" s="6" t="s">
        <v>52</v>
      </c>
      <c r="E31" s="6" t="s">
        <v>70</v>
      </c>
      <c r="F31" s="6" t="s">
        <v>71</v>
      </c>
      <c r="G31" s="6" t="s">
        <v>213</v>
      </c>
      <c r="H31" s="6" t="s">
        <v>214</v>
      </c>
      <c r="I31" s="8">
        <v>12.6</v>
      </c>
      <c r="J31" s="8">
        <v>12.6</v>
      </c>
      <c r="K31" s="8">
        <v>12.6</v>
      </c>
      <c r="L31" s="8"/>
      <c r="M31" s="8"/>
      <c r="N31" s="8"/>
      <c r="O31" s="8"/>
      <c r="P31" s="65"/>
      <c r="Q31" s="8"/>
      <c r="R31" s="8"/>
      <c r="S31" s="8"/>
      <c r="T31" s="8"/>
      <c r="U31" s="8"/>
      <c r="V31" s="8"/>
      <c r="W31" s="8"/>
    </row>
    <row r="32" spans="1:23" ht="18.75" customHeight="1">
      <c r="A32" s="6" t="s">
        <v>203</v>
      </c>
      <c r="B32" s="6" t="s">
        <v>227</v>
      </c>
      <c r="C32" s="7" t="s">
        <v>226</v>
      </c>
      <c r="D32" s="6" t="s">
        <v>52</v>
      </c>
      <c r="E32" s="6" t="s">
        <v>70</v>
      </c>
      <c r="F32" s="6" t="s">
        <v>71</v>
      </c>
      <c r="G32" s="6" t="s">
        <v>215</v>
      </c>
      <c r="H32" s="6" t="s">
        <v>216</v>
      </c>
      <c r="I32" s="8">
        <v>4</v>
      </c>
      <c r="J32" s="8">
        <v>4</v>
      </c>
      <c r="K32" s="8">
        <v>4</v>
      </c>
      <c r="L32" s="8"/>
      <c r="M32" s="8"/>
      <c r="N32" s="8"/>
      <c r="O32" s="8"/>
      <c r="P32" s="65"/>
      <c r="Q32" s="8"/>
      <c r="R32" s="8"/>
      <c r="S32" s="8"/>
      <c r="T32" s="8"/>
      <c r="U32" s="8"/>
      <c r="V32" s="8"/>
      <c r="W32" s="8"/>
    </row>
    <row r="33" spans="1:23" ht="18.75" customHeight="1">
      <c r="A33" s="6" t="s">
        <v>203</v>
      </c>
      <c r="B33" s="6" t="s">
        <v>227</v>
      </c>
      <c r="C33" s="7" t="s">
        <v>226</v>
      </c>
      <c r="D33" s="6" t="s">
        <v>52</v>
      </c>
      <c r="E33" s="6" t="s">
        <v>70</v>
      </c>
      <c r="F33" s="6" t="s">
        <v>71</v>
      </c>
      <c r="G33" s="6" t="s">
        <v>219</v>
      </c>
      <c r="H33" s="6" t="s">
        <v>220</v>
      </c>
      <c r="I33" s="8">
        <v>4.26</v>
      </c>
      <c r="J33" s="8">
        <v>4.26</v>
      </c>
      <c r="K33" s="8">
        <v>4.26</v>
      </c>
      <c r="L33" s="8"/>
      <c r="M33" s="8"/>
      <c r="N33" s="8"/>
      <c r="O33" s="8"/>
      <c r="P33" s="65"/>
      <c r="Q33" s="8"/>
      <c r="R33" s="8"/>
      <c r="S33" s="8"/>
      <c r="T33" s="8"/>
      <c r="U33" s="8"/>
      <c r="V33" s="8"/>
      <c r="W33" s="8"/>
    </row>
    <row r="34" spans="1:23" ht="18.75" customHeight="1">
      <c r="A34" s="6" t="s">
        <v>203</v>
      </c>
      <c r="B34" s="6" t="s">
        <v>227</v>
      </c>
      <c r="C34" s="7" t="s">
        <v>226</v>
      </c>
      <c r="D34" s="6" t="s">
        <v>52</v>
      </c>
      <c r="E34" s="6" t="s">
        <v>70</v>
      </c>
      <c r="F34" s="6" t="s">
        <v>71</v>
      </c>
      <c r="G34" s="6" t="s">
        <v>230</v>
      </c>
      <c r="H34" s="6" t="s">
        <v>222</v>
      </c>
      <c r="I34" s="8">
        <v>3</v>
      </c>
      <c r="J34" s="8">
        <v>3</v>
      </c>
      <c r="K34" s="8">
        <v>3</v>
      </c>
      <c r="L34" s="8"/>
      <c r="M34" s="8"/>
      <c r="N34" s="8"/>
      <c r="O34" s="8"/>
      <c r="P34" s="65"/>
      <c r="Q34" s="8"/>
      <c r="R34" s="8"/>
      <c r="S34" s="8"/>
      <c r="T34" s="8"/>
      <c r="U34" s="8"/>
      <c r="V34" s="8"/>
      <c r="W34" s="8"/>
    </row>
    <row r="35" spans="1:23" ht="18.75" customHeight="1">
      <c r="A35" s="65"/>
      <c r="B35" s="65"/>
      <c r="C35" s="7" t="s">
        <v>231</v>
      </c>
      <c r="D35" s="65"/>
      <c r="E35" s="65"/>
      <c r="F35" s="65"/>
      <c r="G35" s="65"/>
      <c r="H35" s="65"/>
      <c r="I35" s="8">
        <v>21.978000000000002</v>
      </c>
      <c r="J35" s="8">
        <v>21.978000000000002</v>
      </c>
      <c r="K35" s="8">
        <v>21.978000000000002</v>
      </c>
      <c r="L35" s="8"/>
      <c r="M35" s="8"/>
      <c r="N35" s="8"/>
      <c r="O35" s="8"/>
      <c r="P35" s="65"/>
      <c r="Q35" s="8"/>
      <c r="R35" s="8"/>
      <c r="S35" s="8"/>
      <c r="T35" s="8"/>
      <c r="U35" s="8"/>
      <c r="V35" s="8"/>
      <c r="W35" s="8"/>
    </row>
    <row r="36" spans="1:23" ht="18.75" customHeight="1">
      <c r="A36" s="6" t="s">
        <v>224</v>
      </c>
      <c r="B36" s="6" t="s">
        <v>232</v>
      </c>
      <c r="C36" s="7" t="s">
        <v>231</v>
      </c>
      <c r="D36" s="6" t="s">
        <v>52</v>
      </c>
      <c r="E36" s="6" t="s">
        <v>88</v>
      </c>
      <c r="F36" s="6" t="s">
        <v>89</v>
      </c>
      <c r="G36" s="6" t="s">
        <v>174</v>
      </c>
      <c r="H36" s="6" t="s">
        <v>175</v>
      </c>
      <c r="I36" s="8">
        <v>21.978000000000002</v>
      </c>
      <c r="J36" s="8">
        <v>21.978000000000002</v>
      </c>
      <c r="K36" s="8">
        <v>21.978000000000002</v>
      </c>
      <c r="L36" s="8"/>
      <c r="M36" s="8"/>
      <c r="N36" s="8"/>
      <c r="O36" s="8"/>
      <c r="P36" s="65"/>
      <c r="Q36" s="8"/>
      <c r="R36" s="8"/>
      <c r="S36" s="8"/>
      <c r="T36" s="8"/>
      <c r="U36" s="8"/>
      <c r="V36" s="8"/>
      <c r="W36" s="8"/>
    </row>
    <row r="37" spans="1:23" ht="18.75" customHeight="1">
      <c r="A37" s="65"/>
      <c r="B37" s="65"/>
      <c r="C37" s="7" t="s">
        <v>233</v>
      </c>
      <c r="D37" s="65"/>
      <c r="E37" s="65"/>
      <c r="F37" s="65"/>
      <c r="G37" s="65"/>
      <c r="H37" s="65"/>
      <c r="I37" s="8">
        <v>0.9</v>
      </c>
      <c r="J37" s="8">
        <v>0.9</v>
      </c>
      <c r="K37" s="8">
        <v>0.9</v>
      </c>
      <c r="L37" s="8"/>
      <c r="M37" s="8"/>
      <c r="N37" s="8"/>
      <c r="O37" s="8"/>
      <c r="P37" s="65"/>
      <c r="Q37" s="8"/>
      <c r="R37" s="8"/>
      <c r="S37" s="8"/>
      <c r="T37" s="8"/>
      <c r="U37" s="8"/>
      <c r="V37" s="8"/>
      <c r="W37" s="8"/>
    </row>
    <row r="38" spans="1:23" ht="18.75" customHeight="1">
      <c r="A38" s="6" t="s">
        <v>224</v>
      </c>
      <c r="B38" s="6" t="s">
        <v>234</v>
      </c>
      <c r="C38" s="7" t="s">
        <v>233</v>
      </c>
      <c r="D38" s="6" t="s">
        <v>52</v>
      </c>
      <c r="E38" s="6" t="s">
        <v>72</v>
      </c>
      <c r="F38" s="6" t="s">
        <v>73</v>
      </c>
      <c r="G38" s="6" t="s">
        <v>174</v>
      </c>
      <c r="H38" s="6" t="s">
        <v>175</v>
      </c>
      <c r="I38" s="8">
        <v>0.9</v>
      </c>
      <c r="J38" s="8">
        <v>0.9</v>
      </c>
      <c r="K38" s="8">
        <v>0.9</v>
      </c>
      <c r="L38" s="8"/>
      <c r="M38" s="8"/>
      <c r="N38" s="8"/>
      <c r="O38" s="8"/>
      <c r="P38" s="65"/>
      <c r="Q38" s="8"/>
      <c r="R38" s="8"/>
      <c r="S38" s="8"/>
      <c r="T38" s="8"/>
      <c r="U38" s="8"/>
      <c r="V38" s="8"/>
      <c r="W38" s="8"/>
    </row>
    <row r="39" spans="1:23" ht="18.75" customHeight="1">
      <c r="A39" s="65"/>
      <c r="B39" s="65"/>
      <c r="C39" s="7" t="s">
        <v>235</v>
      </c>
      <c r="D39" s="65"/>
      <c r="E39" s="65"/>
      <c r="F39" s="65"/>
      <c r="G39" s="65"/>
      <c r="H39" s="65"/>
      <c r="I39" s="8">
        <v>4.4640000000000004</v>
      </c>
      <c r="J39" s="8">
        <v>4.4640000000000004</v>
      </c>
      <c r="K39" s="8">
        <v>4.4640000000000004</v>
      </c>
      <c r="L39" s="8"/>
      <c r="M39" s="8"/>
      <c r="N39" s="8"/>
      <c r="O39" s="8"/>
      <c r="P39" s="65"/>
      <c r="Q39" s="8"/>
      <c r="R39" s="8"/>
      <c r="S39" s="8"/>
      <c r="T39" s="8"/>
      <c r="U39" s="8"/>
      <c r="V39" s="8"/>
      <c r="W39" s="8"/>
    </row>
    <row r="40" spans="1:23" ht="18.75" customHeight="1">
      <c r="A40" s="6" t="s">
        <v>224</v>
      </c>
      <c r="B40" s="6" t="s">
        <v>236</v>
      </c>
      <c r="C40" s="7" t="s">
        <v>235</v>
      </c>
      <c r="D40" s="6" t="s">
        <v>52</v>
      </c>
      <c r="E40" s="6" t="s">
        <v>72</v>
      </c>
      <c r="F40" s="6" t="s">
        <v>73</v>
      </c>
      <c r="G40" s="6" t="s">
        <v>195</v>
      </c>
      <c r="H40" s="6" t="s">
        <v>196</v>
      </c>
      <c r="I40" s="8">
        <v>4.32</v>
      </c>
      <c r="J40" s="8">
        <v>4.32</v>
      </c>
      <c r="K40" s="8">
        <v>4.32</v>
      </c>
      <c r="L40" s="8"/>
      <c r="M40" s="8"/>
      <c r="N40" s="8"/>
      <c r="O40" s="8"/>
      <c r="P40" s="65"/>
      <c r="Q40" s="8"/>
      <c r="R40" s="8"/>
      <c r="S40" s="8"/>
      <c r="T40" s="8"/>
      <c r="U40" s="8"/>
      <c r="V40" s="8"/>
      <c r="W40" s="8"/>
    </row>
    <row r="41" spans="1:23" ht="18.75" customHeight="1">
      <c r="A41" s="6" t="s">
        <v>224</v>
      </c>
      <c r="B41" s="6" t="s">
        <v>236</v>
      </c>
      <c r="C41" s="7" t="s">
        <v>235</v>
      </c>
      <c r="D41" s="6" t="s">
        <v>52</v>
      </c>
      <c r="E41" s="6" t="s">
        <v>76</v>
      </c>
      <c r="F41" s="6" t="s">
        <v>77</v>
      </c>
      <c r="G41" s="6" t="s">
        <v>195</v>
      </c>
      <c r="H41" s="6" t="s">
        <v>196</v>
      </c>
      <c r="I41" s="8">
        <v>0.14399999999999999</v>
      </c>
      <c r="J41" s="8">
        <v>0.14399999999999999</v>
      </c>
      <c r="K41" s="8">
        <v>0.14399999999999999</v>
      </c>
      <c r="L41" s="8"/>
      <c r="M41" s="8"/>
      <c r="N41" s="8"/>
      <c r="O41" s="8"/>
      <c r="P41" s="65"/>
      <c r="Q41" s="8"/>
      <c r="R41" s="8"/>
      <c r="S41" s="8"/>
      <c r="T41" s="8"/>
      <c r="U41" s="8"/>
      <c r="V41" s="8"/>
      <c r="W41" s="8"/>
    </row>
    <row r="42" spans="1:23" ht="18.75" customHeight="1">
      <c r="A42" s="98" t="s">
        <v>29</v>
      </c>
      <c r="B42" s="98"/>
      <c r="C42" s="98"/>
      <c r="D42" s="98"/>
      <c r="E42" s="98"/>
      <c r="F42" s="98"/>
      <c r="G42" s="98"/>
      <c r="H42" s="98"/>
      <c r="I42" s="8">
        <v>245.30279999999999</v>
      </c>
      <c r="J42" s="8">
        <v>83.643600000000006</v>
      </c>
      <c r="K42" s="8">
        <v>83.643600000000006</v>
      </c>
      <c r="L42" s="8"/>
      <c r="M42" s="8"/>
      <c r="N42" s="8"/>
      <c r="O42" s="8"/>
      <c r="P42" s="8"/>
      <c r="Q42" s="8"/>
      <c r="R42" s="8">
        <v>161.6592</v>
      </c>
      <c r="S42" s="8"/>
      <c r="T42" s="8"/>
      <c r="U42" s="8"/>
      <c r="V42" s="8"/>
      <c r="W42" s="8">
        <v>161.6592</v>
      </c>
    </row>
  </sheetData>
  <mergeCells count="28">
    <mergeCell ref="G5:G8"/>
    <mergeCell ref="L6:L8"/>
    <mergeCell ref="M6:M8"/>
    <mergeCell ref="W6:W8"/>
    <mergeCell ref="J6:K7"/>
    <mergeCell ref="A42:H42"/>
    <mergeCell ref="A5:A8"/>
    <mergeCell ref="B5:B8"/>
    <mergeCell ref="C5:C8"/>
    <mergeCell ref="D5:D8"/>
    <mergeCell ref="P6:P8"/>
    <mergeCell ref="E5:E8"/>
    <mergeCell ref="F5:F8"/>
    <mergeCell ref="H5:H8"/>
    <mergeCell ref="V6:V8"/>
    <mergeCell ref="A3:W3"/>
    <mergeCell ref="A4:H4"/>
    <mergeCell ref="J5:M5"/>
    <mergeCell ref="N5:P5"/>
    <mergeCell ref="R5:W5"/>
    <mergeCell ref="I5:I8"/>
    <mergeCell ref="T6:T8"/>
    <mergeCell ref="U6:U8"/>
    <mergeCell ref="N6:N8"/>
    <mergeCell ref="O6:O8"/>
    <mergeCell ref="R6:R8"/>
    <mergeCell ref="S6:S8"/>
    <mergeCell ref="Q5:Q8"/>
  </mergeCells>
  <phoneticPr fontId="11" type="noConversion"/>
  <printOptions horizontalCentered="1"/>
  <pageMargins left="0.74803149606299213" right="0.74803149606299213" top="0.98425196850393704" bottom="0.98425196850393704" header="0.51181102362204722" footer="0.51181102362204722"/>
  <pageSetup scale="26" pageOrder="overThenDown" orientation="landscape" r:id="rId1"/>
</worksheet>
</file>

<file path=xl/worksheets/sheet9.xml><?xml version="1.0" encoding="utf-8"?>
<worksheet xmlns="http://schemas.openxmlformats.org/spreadsheetml/2006/main" xmlns:r="http://schemas.openxmlformats.org/officeDocument/2006/relationships">
  <sheetPr>
    <outlinePr summaryRight="0"/>
    <pageSetUpPr fitToPage="1"/>
  </sheetPr>
  <dimension ref="A1:J43"/>
  <sheetViews>
    <sheetView showZeros="0" workbookViewId="0">
      <pane ySplit="1" topLeftCell="A2" activePane="bottomLeft" state="frozen"/>
      <selection pane="bottomLeft" activeCell="D9" sqref="D9"/>
    </sheetView>
  </sheetViews>
  <sheetFormatPr defaultRowHeight="15" customHeight="1"/>
  <cols>
    <col min="1" max="1" width="40.77734375" style="51" customWidth="1"/>
    <col min="2" max="2" width="53" style="51" customWidth="1"/>
    <col min="3" max="3" width="9.6640625" style="51" customWidth="1"/>
    <col min="4" max="4" width="13.33203125" style="51" customWidth="1"/>
    <col min="5" max="5" width="17" style="51" customWidth="1"/>
    <col min="6" max="6" width="9.5546875" style="51" customWidth="1"/>
    <col min="7" max="7" width="7.5546875" style="51" customWidth="1"/>
    <col min="8" max="9" width="9.5546875" style="51" customWidth="1"/>
    <col min="10" max="10" width="46.88671875" style="51" customWidth="1"/>
    <col min="11" max="16384" width="8.88671875" style="51"/>
  </cols>
  <sheetData>
    <row r="1" spans="1:10" s="52" customFormat="1" ht="15" customHeight="1">
      <c r="A1" s="100" t="s">
        <v>237</v>
      </c>
      <c r="B1" s="100"/>
      <c r="C1" s="100"/>
      <c r="D1" s="100"/>
      <c r="E1" s="100"/>
      <c r="F1" s="100"/>
      <c r="G1" s="100"/>
      <c r="H1" s="100"/>
      <c r="I1" s="100"/>
      <c r="J1" s="100"/>
    </row>
    <row r="2" spans="1:10" s="52" customFormat="1" ht="45" customHeight="1">
      <c r="A2" s="101" t="s">
        <v>238</v>
      </c>
      <c r="B2" s="101"/>
      <c r="C2" s="101"/>
      <c r="D2" s="101"/>
      <c r="E2" s="101"/>
      <c r="F2" s="101"/>
      <c r="G2" s="101"/>
      <c r="H2" s="101"/>
      <c r="I2" s="101"/>
      <c r="J2" s="101"/>
    </row>
    <row r="3" spans="1:10" ht="20.25" customHeight="1">
      <c r="A3" s="102" t="str">
        <f>"单位名称："&amp;"通海县四街中心小学"</f>
        <v>单位名称：通海县四街中心小学</v>
      </c>
      <c r="B3" s="102"/>
      <c r="C3" s="102"/>
      <c r="D3" s="102"/>
      <c r="E3" s="102"/>
      <c r="F3" s="102"/>
      <c r="G3" s="102"/>
      <c r="H3" s="102"/>
      <c r="I3" s="102"/>
      <c r="J3" s="102"/>
    </row>
    <row r="4" spans="1:10" s="52" customFormat="1" ht="14.4">
      <c r="A4" s="99" t="s">
        <v>239</v>
      </c>
      <c r="B4" s="99" t="s">
        <v>240</v>
      </c>
      <c r="C4" s="99" t="s">
        <v>241</v>
      </c>
      <c r="D4" s="99" t="s">
        <v>242</v>
      </c>
      <c r="E4" s="99" t="s">
        <v>243</v>
      </c>
      <c r="F4" s="99" t="s">
        <v>244</v>
      </c>
      <c r="G4" s="99" t="s">
        <v>245</v>
      </c>
      <c r="H4" s="99" t="s">
        <v>246</v>
      </c>
      <c r="I4" s="99" t="s">
        <v>247</v>
      </c>
      <c r="J4" s="99" t="s">
        <v>248</v>
      </c>
    </row>
    <row r="5" spans="1:10" s="52" customFormat="1" ht="14.4">
      <c r="A5" s="99"/>
      <c r="B5" s="99"/>
      <c r="C5" s="99"/>
      <c r="D5" s="99"/>
      <c r="E5" s="99"/>
      <c r="F5" s="99"/>
      <c r="G5" s="99"/>
      <c r="H5" s="99"/>
      <c r="I5" s="99"/>
      <c r="J5" s="99"/>
    </row>
    <row r="6" spans="1:10" ht="14.4">
      <c r="A6" s="66">
        <v>1</v>
      </c>
      <c r="B6" s="66">
        <v>2</v>
      </c>
      <c r="C6" s="66">
        <v>3</v>
      </c>
      <c r="D6" s="66">
        <v>4</v>
      </c>
      <c r="E6" s="66">
        <v>5</v>
      </c>
      <c r="F6" s="66">
        <v>6</v>
      </c>
      <c r="G6" s="66">
        <v>7</v>
      </c>
      <c r="H6" s="66">
        <v>8</v>
      </c>
      <c r="I6" s="66">
        <v>9</v>
      </c>
      <c r="J6" s="66">
        <v>10</v>
      </c>
    </row>
    <row r="7" spans="1:10" ht="14.4">
      <c r="A7" s="79" t="s">
        <v>52</v>
      </c>
      <c r="B7" s="17"/>
      <c r="C7" s="17"/>
      <c r="D7" s="52"/>
      <c r="E7" s="67"/>
      <c r="F7" s="67"/>
      <c r="G7" s="67"/>
      <c r="H7" s="67"/>
      <c r="I7" s="67"/>
      <c r="J7" s="67"/>
    </row>
    <row r="8" spans="1:10" s="52" customFormat="1" ht="114.6" customHeight="1">
      <c r="A8" s="32" t="s">
        <v>226</v>
      </c>
      <c r="B8" s="26" t="s">
        <v>374</v>
      </c>
      <c r="C8" s="18"/>
      <c r="D8" s="18"/>
      <c r="E8" s="22"/>
      <c r="F8" s="22"/>
      <c r="G8" s="22"/>
      <c r="H8" s="22"/>
      <c r="I8" s="22"/>
      <c r="J8" s="22"/>
    </row>
    <row r="9" spans="1:10" ht="21.6">
      <c r="A9" s="65"/>
      <c r="B9" s="65"/>
      <c r="C9" s="65" t="s">
        <v>249</v>
      </c>
      <c r="D9" s="68" t="s">
        <v>250</v>
      </c>
      <c r="E9" s="69" t="s">
        <v>251</v>
      </c>
      <c r="F9" s="70" t="s">
        <v>252</v>
      </c>
      <c r="G9" s="71" t="s">
        <v>253</v>
      </c>
      <c r="H9" s="70" t="s">
        <v>254</v>
      </c>
      <c r="I9" s="70" t="s">
        <v>255</v>
      </c>
      <c r="J9" s="69" t="s">
        <v>256</v>
      </c>
    </row>
    <row r="10" spans="1:10" s="52" customFormat="1" ht="21.6">
      <c r="A10" s="17"/>
      <c r="B10" s="17"/>
      <c r="C10" s="17" t="s">
        <v>249</v>
      </c>
      <c r="D10" s="33" t="s">
        <v>257</v>
      </c>
      <c r="E10" s="34" t="s">
        <v>251</v>
      </c>
      <c r="F10" s="27" t="s">
        <v>252</v>
      </c>
      <c r="G10" s="18" t="s">
        <v>258</v>
      </c>
      <c r="H10" s="27" t="s">
        <v>259</v>
      </c>
      <c r="I10" s="27" t="s">
        <v>255</v>
      </c>
      <c r="J10" s="34" t="s">
        <v>260</v>
      </c>
    </row>
    <row r="11" spans="1:10" ht="21.6">
      <c r="A11" s="65"/>
      <c r="B11" s="65"/>
      <c r="C11" s="65" t="s">
        <v>249</v>
      </c>
      <c r="D11" s="68" t="s">
        <v>261</v>
      </c>
      <c r="E11" s="69" t="s">
        <v>262</v>
      </c>
      <c r="F11" s="70" t="s">
        <v>252</v>
      </c>
      <c r="G11" s="71" t="s">
        <v>258</v>
      </c>
      <c r="H11" s="70" t="s">
        <v>259</v>
      </c>
      <c r="I11" s="70" t="s">
        <v>255</v>
      </c>
      <c r="J11" s="69" t="s">
        <v>263</v>
      </c>
    </row>
    <row r="12" spans="1:10" s="52" customFormat="1" ht="21.6">
      <c r="A12" s="17"/>
      <c r="B12" s="17"/>
      <c r="C12" s="17" t="s">
        <v>264</v>
      </c>
      <c r="D12" s="33" t="s">
        <v>265</v>
      </c>
      <c r="E12" s="34" t="s">
        <v>266</v>
      </c>
      <c r="F12" s="27" t="s">
        <v>267</v>
      </c>
      <c r="G12" s="18" t="s">
        <v>268</v>
      </c>
      <c r="H12" s="27" t="s">
        <v>259</v>
      </c>
      <c r="I12" s="27" t="s">
        <v>255</v>
      </c>
      <c r="J12" s="34" t="s">
        <v>269</v>
      </c>
    </row>
    <row r="13" spans="1:10" ht="21.6">
      <c r="A13" s="65"/>
      <c r="B13" s="65"/>
      <c r="C13" s="65" t="s">
        <v>270</v>
      </c>
      <c r="D13" s="68" t="s">
        <v>271</v>
      </c>
      <c r="E13" s="69" t="s">
        <v>272</v>
      </c>
      <c r="F13" s="70" t="s">
        <v>267</v>
      </c>
      <c r="G13" s="71" t="s">
        <v>273</v>
      </c>
      <c r="H13" s="70" t="s">
        <v>259</v>
      </c>
      <c r="I13" s="70" t="s">
        <v>255</v>
      </c>
      <c r="J13" s="69" t="s">
        <v>274</v>
      </c>
    </row>
    <row r="14" spans="1:10" s="52" customFormat="1" ht="104.4" customHeight="1">
      <c r="A14" s="32" t="s">
        <v>223</v>
      </c>
      <c r="B14" s="17" t="s">
        <v>275</v>
      </c>
      <c r="C14" s="17"/>
      <c r="D14" s="17"/>
      <c r="E14" s="17"/>
      <c r="F14" s="17"/>
      <c r="G14" s="17"/>
      <c r="H14" s="17"/>
      <c r="I14" s="17"/>
      <c r="J14" s="17"/>
    </row>
    <row r="15" spans="1:10" ht="21.6">
      <c r="A15" s="65"/>
      <c r="B15" s="65"/>
      <c r="C15" s="65" t="s">
        <v>249</v>
      </c>
      <c r="D15" s="68" t="s">
        <v>250</v>
      </c>
      <c r="E15" s="69" t="s">
        <v>276</v>
      </c>
      <c r="F15" s="70" t="s">
        <v>252</v>
      </c>
      <c r="G15" s="71" t="s">
        <v>277</v>
      </c>
      <c r="H15" s="70" t="s">
        <v>278</v>
      </c>
      <c r="I15" s="70" t="s">
        <v>255</v>
      </c>
      <c r="J15" s="69" t="s">
        <v>279</v>
      </c>
    </row>
    <row r="16" spans="1:10" s="52" customFormat="1" ht="21.6">
      <c r="A16" s="17"/>
      <c r="B16" s="17"/>
      <c r="C16" s="17" t="s">
        <v>249</v>
      </c>
      <c r="D16" s="33" t="s">
        <v>257</v>
      </c>
      <c r="E16" s="34" t="s">
        <v>280</v>
      </c>
      <c r="F16" s="27" t="s">
        <v>252</v>
      </c>
      <c r="G16" s="18" t="s">
        <v>258</v>
      </c>
      <c r="H16" s="27" t="s">
        <v>259</v>
      </c>
      <c r="I16" s="27" t="s">
        <v>255</v>
      </c>
      <c r="J16" s="34" t="s">
        <v>281</v>
      </c>
    </row>
    <row r="17" spans="1:10" ht="21.6">
      <c r="A17" s="65"/>
      <c r="B17" s="65"/>
      <c r="C17" s="65" t="s">
        <v>249</v>
      </c>
      <c r="D17" s="68" t="s">
        <v>261</v>
      </c>
      <c r="E17" s="69" t="s">
        <v>262</v>
      </c>
      <c r="F17" s="70" t="s">
        <v>252</v>
      </c>
      <c r="G17" s="71" t="s">
        <v>258</v>
      </c>
      <c r="H17" s="70" t="s">
        <v>259</v>
      </c>
      <c r="I17" s="70" t="s">
        <v>255</v>
      </c>
      <c r="J17" s="69" t="s">
        <v>263</v>
      </c>
    </row>
    <row r="18" spans="1:10" s="52" customFormat="1" ht="21.6">
      <c r="A18" s="17"/>
      <c r="B18" s="17"/>
      <c r="C18" s="17" t="s">
        <v>264</v>
      </c>
      <c r="D18" s="33" t="s">
        <v>265</v>
      </c>
      <c r="E18" s="34" t="s">
        <v>266</v>
      </c>
      <c r="F18" s="27" t="s">
        <v>267</v>
      </c>
      <c r="G18" s="18" t="s">
        <v>273</v>
      </c>
      <c r="H18" s="27" t="s">
        <v>259</v>
      </c>
      <c r="I18" s="27" t="s">
        <v>255</v>
      </c>
      <c r="J18" s="34" t="s">
        <v>269</v>
      </c>
    </row>
    <row r="19" spans="1:10" ht="32.4">
      <c r="A19" s="65"/>
      <c r="B19" s="65"/>
      <c r="C19" s="65" t="s">
        <v>270</v>
      </c>
      <c r="D19" s="68" t="s">
        <v>271</v>
      </c>
      <c r="E19" s="69" t="s">
        <v>272</v>
      </c>
      <c r="F19" s="70" t="s">
        <v>267</v>
      </c>
      <c r="G19" s="71" t="s">
        <v>282</v>
      </c>
      <c r="H19" s="70" t="s">
        <v>259</v>
      </c>
      <c r="I19" s="70" t="s">
        <v>255</v>
      </c>
      <c r="J19" s="69" t="s">
        <v>283</v>
      </c>
    </row>
    <row r="20" spans="1:10" s="52" customFormat="1" ht="61.2" customHeight="1">
      <c r="A20" s="32" t="s">
        <v>202</v>
      </c>
      <c r="B20" s="17" t="s">
        <v>284</v>
      </c>
      <c r="C20" s="17"/>
      <c r="D20" s="17"/>
      <c r="E20" s="17"/>
      <c r="F20" s="17"/>
      <c r="G20" s="17"/>
      <c r="H20" s="17"/>
      <c r="I20" s="17"/>
      <c r="J20" s="17"/>
    </row>
    <row r="21" spans="1:10" ht="21.6">
      <c r="A21" s="65"/>
      <c r="B21" s="65"/>
      <c r="C21" s="65" t="s">
        <v>249</v>
      </c>
      <c r="D21" s="68" t="s">
        <v>250</v>
      </c>
      <c r="E21" s="69" t="s">
        <v>285</v>
      </c>
      <c r="F21" s="70" t="s">
        <v>267</v>
      </c>
      <c r="G21" s="71" t="s">
        <v>286</v>
      </c>
      <c r="H21" s="70" t="s">
        <v>287</v>
      </c>
      <c r="I21" s="70" t="s">
        <v>255</v>
      </c>
      <c r="J21" s="69" t="s">
        <v>288</v>
      </c>
    </row>
    <row r="22" spans="1:10" s="52" customFormat="1" ht="14.4">
      <c r="A22" s="17"/>
      <c r="B22" s="17"/>
      <c r="C22" s="17" t="s">
        <v>249</v>
      </c>
      <c r="D22" s="33" t="s">
        <v>257</v>
      </c>
      <c r="E22" s="34" t="s">
        <v>289</v>
      </c>
      <c r="F22" s="27" t="s">
        <v>252</v>
      </c>
      <c r="G22" s="18" t="s">
        <v>258</v>
      </c>
      <c r="H22" s="27" t="s">
        <v>259</v>
      </c>
      <c r="I22" s="27" t="s">
        <v>255</v>
      </c>
      <c r="J22" s="34" t="s">
        <v>290</v>
      </c>
    </row>
    <row r="23" spans="1:10" ht="21.6">
      <c r="A23" s="65"/>
      <c r="B23" s="65"/>
      <c r="C23" s="65" t="s">
        <v>249</v>
      </c>
      <c r="D23" s="68" t="s">
        <v>261</v>
      </c>
      <c r="E23" s="69" t="s">
        <v>291</v>
      </c>
      <c r="F23" s="70" t="s">
        <v>252</v>
      </c>
      <c r="G23" s="71" t="s">
        <v>258</v>
      </c>
      <c r="H23" s="70" t="s">
        <v>259</v>
      </c>
      <c r="I23" s="70" t="s">
        <v>255</v>
      </c>
      <c r="J23" s="69" t="s">
        <v>292</v>
      </c>
    </row>
    <row r="24" spans="1:10" s="52" customFormat="1" ht="21.6">
      <c r="A24" s="17"/>
      <c r="B24" s="17"/>
      <c r="C24" s="17" t="s">
        <v>264</v>
      </c>
      <c r="D24" s="33" t="s">
        <v>265</v>
      </c>
      <c r="E24" s="34" t="s">
        <v>293</v>
      </c>
      <c r="F24" s="27" t="s">
        <v>252</v>
      </c>
      <c r="G24" s="18" t="s">
        <v>258</v>
      </c>
      <c r="H24" s="27" t="s">
        <v>259</v>
      </c>
      <c r="I24" s="27" t="s">
        <v>255</v>
      </c>
      <c r="J24" s="34" t="s">
        <v>294</v>
      </c>
    </row>
    <row r="25" spans="1:10" ht="32.4">
      <c r="A25" s="65"/>
      <c r="B25" s="65"/>
      <c r="C25" s="65" t="s">
        <v>270</v>
      </c>
      <c r="D25" s="68" t="s">
        <v>271</v>
      </c>
      <c r="E25" s="69" t="s">
        <v>295</v>
      </c>
      <c r="F25" s="70" t="s">
        <v>267</v>
      </c>
      <c r="G25" s="71" t="s">
        <v>273</v>
      </c>
      <c r="H25" s="70" t="s">
        <v>259</v>
      </c>
      <c r="I25" s="70" t="s">
        <v>255</v>
      </c>
      <c r="J25" s="69" t="s">
        <v>296</v>
      </c>
    </row>
    <row r="26" spans="1:10" s="52" customFormat="1" ht="104.4" customHeight="1">
      <c r="A26" s="32" t="s">
        <v>233</v>
      </c>
      <c r="B26" s="17" t="s">
        <v>297</v>
      </c>
      <c r="C26" s="17"/>
      <c r="D26" s="17"/>
      <c r="E26" s="17"/>
      <c r="F26" s="17"/>
      <c r="G26" s="17"/>
      <c r="H26" s="17"/>
      <c r="I26" s="17"/>
      <c r="J26" s="17"/>
    </row>
    <row r="27" spans="1:10" ht="21.6">
      <c r="A27" s="65"/>
      <c r="B27" s="65"/>
      <c r="C27" s="65" t="s">
        <v>249</v>
      </c>
      <c r="D27" s="68" t="s">
        <v>250</v>
      </c>
      <c r="E27" s="69" t="s">
        <v>276</v>
      </c>
      <c r="F27" s="70" t="s">
        <v>252</v>
      </c>
      <c r="G27" s="71" t="s">
        <v>298</v>
      </c>
      <c r="H27" s="70" t="s">
        <v>278</v>
      </c>
      <c r="I27" s="70" t="s">
        <v>255</v>
      </c>
      <c r="J27" s="69" t="s">
        <v>279</v>
      </c>
    </row>
    <row r="28" spans="1:10" s="52" customFormat="1" ht="21.6">
      <c r="A28" s="17"/>
      <c r="B28" s="17"/>
      <c r="C28" s="17" t="s">
        <v>249</v>
      </c>
      <c r="D28" s="33" t="s">
        <v>257</v>
      </c>
      <c r="E28" s="34" t="s">
        <v>280</v>
      </c>
      <c r="F28" s="27" t="s">
        <v>252</v>
      </c>
      <c r="G28" s="18" t="s">
        <v>258</v>
      </c>
      <c r="H28" s="27" t="s">
        <v>259</v>
      </c>
      <c r="I28" s="27" t="s">
        <v>255</v>
      </c>
      <c r="J28" s="34" t="s">
        <v>281</v>
      </c>
    </row>
    <row r="29" spans="1:10" ht="21.6">
      <c r="A29" s="65"/>
      <c r="B29" s="65"/>
      <c r="C29" s="65" t="s">
        <v>249</v>
      </c>
      <c r="D29" s="68" t="s">
        <v>261</v>
      </c>
      <c r="E29" s="69" t="s">
        <v>262</v>
      </c>
      <c r="F29" s="70" t="s">
        <v>252</v>
      </c>
      <c r="G29" s="71" t="s">
        <v>258</v>
      </c>
      <c r="H29" s="70" t="s">
        <v>259</v>
      </c>
      <c r="I29" s="70" t="s">
        <v>255</v>
      </c>
      <c r="J29" s="69" t="s">
        <v>263</v>
      </c>
    </row>
    <row r="30" spans="1:10" s="52" customFormat="1" ht="21.6">
      <c r="A30" s="17"/>
      <c r="B30" s="17"/>
      <c r="C30" s="17" t="s">
        <v>264</v>
      </c>
      <c r="D30" s="33" t="s">
        <v>265</v>
      </c>
      <c r="E30" s="34" t="s">
        <v>299</v>
      </c>
      <c r="F30" s="27" t="s">
        <v>267</v>
      </c>
      <c r="G30" s="18" t="s">
        <v>268</v>
      </c>
      <c r="H30" s="27" t="s">
        <v>259</v>
      </c>
      <c r="I30" s="27" t="s">
        <v>255</v>
      </c>
      <c r="J30" s="34" t="s">
        <v>269</v>
      </c>
    </row>
    <row r="31" spans="1:10" ht="32.4">
      <c r="A31" s="65"/>
      <c r="B31" s="65"/>
      <c r="C31" s="65" t="s">
        <v>270</v>
      </c>
      <c r="D31" s="68" t="s">
        <v>271</v>
      </c>
      <c r="E31" s="69" t="s">
        <v>272</v>
      </c>
      <c r="F31" s="70" t="s">
        <v>267</v>
      </c>
      <c r="G31" s="71" t="s">
        <v>282</v>
      </c>
      <c r="H31" s="70" t="s">
        <v>259</v>
      </c>
      <c r="I31" s="70" t="s">
        <v>255</v>
      </c>
      <c r="J31" s="69" t="s">
        <v>283</v>
      </c>
    </row>
    <row r="32" spans="1:10" s="52" customFormat="1" ht="127.2" customHeight="1">
      <c r="A32" s="32" t="s">
        <v>235</v>
      </c>
      <c r="B32" s="26" t="s">
        <v>300</v>
      </c>
      <c r="C32" s="17"/>
      <c r="D32" s="17"/>
      <c r="E32" s="17"/>
      <c r="F32" s="17"/>
      <c r="G32" s="17"/>
      <c r="H32" s="17"/>
      <c r="I32" s="17"/>
      <c r="J32" s="17"/>
    </row>
    <row r="33" spans="1:10" ht="21.6">
      <c r="A33" s="65"/>
      <c r="B33" s="65"/>
      <c r="C33" s="65" t="s">
        <v>249</v>
      </c>
      <c r="D33" s="68" t="s">
        <v>250</v>
      </c>
      <c r="E33" s="69" t="s">
        <v>276</v>
      </c>
      <c r="F33" s="70" t="s">
        <v>252</v>
      </c>
      <c r="G33" s="71" t="s">
        <v>301</v>
      </c>
      <c r="H33" s="70" t="s">
        <v>278</v>
      </c>
      <c r="I33" s="70" t="s">
        <v>255</v>
      </c>
      <c r="J33" s="69" t="s">
        <v>302</v>
      </c>
    </row>
    <row r="34" spans="1:10" s="52" customFormat="1" ht="21.6">
      <c r="A34" s="17"/>
      <c r="B34" s="17"/>
      <c r="C34" s="17" t="s">
        <v>249</v>
      </c>
      <c r="D34" s="33" t="s">
        <v>257</v>
      </c>
      <c r="E34" s="34" t="s">
        <v>303</v>
      </c>
      <c r="F34" s="27" t="s">
        <v>267</v>
      </c>
      <c r="G34" s="18" t="s">
        <v>46</v>
      </c>
      <c r="H34" s="27" t="s">
        <v>259</v>
      </c>
      <c r="I34" s="27" t="s">
        <v>255</v>
      </c>
      <c r="J34" s="34" t="s">
        <v>304</v>
      </c>
    </row>
    <row r="35" spans="1:10" ht="21.6">
      <c r="A35" s="65"/>
      <c r="B35" s="65"/>
      <c r="C35" s="65" t="s">
        <v>249</v>
      </c>
      <c r="D35" s="68" t="s">
        <v>261</v>
      </c>
      <c r="E35" s="69" t="s">
        <v>262</v>
      </c>
      <c r="F35" s="70" t="s">
        <v>252</v>
      </c>
      <c r="G35" s="71" t="s">
        <v>258</v>
      </c>
      <c r="H35" s="70" t="s">
        <v>259</v>
      </c>
      <c r="I35" s="70" t="s">
        <v>255</v>
      </c>
      <c r="J35" s="69" t="s">
        <v>263</v>
      </c>
    </row>
    <row r="36" spans="1:10" s="52" customFormat="1" ht="21.6">
      <c r="A36" s="17"/>
      <c r="B36" s="17"/>
      <c r="C36" s="17" t="s">
        <v>264</v>
      </c>
      <c r="D36" s="33" t="s">
        <v>265</v>
      </c>
      <c r="E36" s="34" t="s">
        <v>299</v>
      </c>
      <c r="F36" s="27" t="s">
        <v>267</v>
      </c>
      <c r="G36" s="18" t="s">
        <v>282</v>
      </c>
      <c r="H36" s="27" t="s">
        <v>259</v>
      </c>
      <c r="I36" s="27" t="s">
        <v>255</v>
      </c>
      <c r="J36" s="34" t="s">
        <v>305</v>
      </c>
    </row>
    <row r="37" spans="1:10" ht="21.6">
      <c r="A37" s="65"/>
      <c r="B37" s="65"/>
      <c r="C37" s="65" t="s">
        <v>270</v>
      </c>
      <c r="D37" s="68" t="s">
        <v>271</v>
      </c>
      <c r="E37" s="69" t="s">
        <v>272</v>
      </c>
      <c r="F37" s="70" t="s">
        <v>267</v>
      </c>
      <c r="G37" s="71" t="s">
        <v>306</v>
      </c>
      <c r="H37" s="70" t="s">
        <v>259</v>
      </c>
      <c r="I37" s="70" t="s">
        <v>255</v>
      </c>
      <c r="J37" s="69" t="s">
        <v>274</v>
      </c>
    </row>
    <row r="38" spans="1:10" s="52" customFormat="1" ht="74.400000000000006" customHeight="1">
      <c r="A38" s="32" t="s">
        <v>231</v>
      </c>
      <c r="B38" s="17" t="s">
        <v>307</v>
      </c>
      <c r="C38" s="17"/>
      <c r="D38" s="17"/>
      <c r="E38" s="17"/>
      <c r="F38" s="17"/>
      <c r="G38" s="17"/>
      <c r="H38" s="17"/>
      <c r="I38" s="17"/>
      <c r="J38" s="17"/>
    </row>
    <row r="39" spans="1:10" ht="21.6">
      <c r="A39" s="65"/>
      <c r="B39" s="65"/>
      <c r="C39" s="65" t="s">
        <v>249</v>
      </c>
      <c r="D39" s="68" t="s">
        <v>250</v>
      </c>
      <c r="E39" s="69" t="s">
        <v>308</v>
      </c>
      <c r="F39" s="70" t="s">
        <v>252</v>
      </c>
      <c r="G39" s="71" t="s">
        <v>309</v>
      </c>
      <c r="H39" s="70" t="s">
        <v>254</v>
      </c>
      <c r="I39" s="70" t="s">
        <v>255</v>
      </c>
      <c r="J39" s="69" t="s">
        <v>310</v>
      </c>
    </row>
    <row r="40" spans="1:10" s="52" customFormat="1" ht="21.6">
      <c r="A40" s="17"/>
      <c r="B40" s="17"/>
      <c r="C40" s="17" t="s">
        <v>249</v>
      </c>
      <c r="D40" s="33" t="s">
        <v>257</v>
      </c>
      <c r="E40" s="34" t="s">
        <v>311</v>
      </c>
      <c r="F40" s="27" t="s">
        <v>252</v>
      </c>
      <c r="G40" s="18" t="s">
        <v>258</v>
      </c>
      <c r="H40" s="27" t="s">
        <v>259</v>
      </c>
      <c r="I40" s="27" t="s">
        <v>255</v>
      </c>
      <c r="J40" s="34" t="s">
        <v>312</v>
      </c>
    </row>
    <row r="41" spans="1:10" ht="21.6">
      <c r="A41" s="65"/>
      <c r="B41" s="65"/>
      <c r="C41" s="65" t="s">
        <v>249</v>
      </c>
      <c r="D41" s="68" t="s">
        <v>261</v>
      </c>
      <c r="E41" s="69" t="s">
        <v>262</v>
      </c>
      <c r="F41" s="70" t="s">
        <v>252</v>
      </c>
      <c r="G41" s="71" t="s">
        <v>258</v>
      </c>
      <c r="H41" s="70" t="s">
        <v>259</v>
      </c>
      <c r="I41" s="70" t="s">
        <v>255</v>
      </c>
      <c r="J41" s="69" t="s">
        <v>263</v>
      </c>
    </row>
    <row r="42" spans="1:10" s="52" customFormat="1" ht="32.4">
      <c r="A42" s="17"/>
      <c r="B42" s="17"/>
      <c r="C42" s="17" t="s">
        <v>264</v>
      </c>
      <c r="D42" s="33" t="s">
        <v>265</v>
      </c>
      <c r="E42" s="34" t="s">
        <v>293</v>
      </c>
      <c r="F42" s="27" t="s">
        <v>252</v>
      </c>
      <c r="G42" s="18" t="s">
        <v>258</v>
      </c>
      <c r="H42" s="27" t="s">
        <v>259</v>
      </c>
      <c r="I42" s="27" t="s">
        <v>255</v>
      </c>
      <c r="J42" s="34" t="s">
        <v>313</v>
      </c>
    </row>
    <row r="43" spans="1:10" ht="32.4">
      <c r="A43" s="65"/>
      <c r="B43" s="65"/>
      <c r="C43" s="65" t="s">
        <v>270</v>
      </c>
      <c r="D43" s="68" t="s">
        <v>271</v>
      </c>
      <c r="E43" s="69" t="s">
        <v>314</v>
      </c>
      <c r="F43" s="70" t="s">
        <v>267</v>
      </c>
      <c r="G43" s="71" t="s">
        <v>306</v>
      </c>
      <c r="H43" s="70" t="s">
        <v>259</v>
      </c>
      <c r="I43" s="70" t="s">
        <v>255</v>
      </c>
      <c r="J43" s="69" t="s">
        <v>315</v>
      </c>
    </row>
  </sheetData>
  <mergeCells count="13">
    <mergeCell ref="C4:C5"/>
    <mergeCell ref="D4:D5"/>
    <mergeCell ref="E4:E5"/>
    <mergeCell ref="F4:F5"/>
    <mergeCell ref="G4:G5"/>
    <mergeCell ref="H4:H5"/>
    <mergeCell ref="I4:I5"/>
    <mergeCell ref="J4:J5"/>
    <mergeCell ref="A1:J1"/>
    <mergeCell ref="A2:J2"/>
    <mergeCell ref="A3:J3"/>
    <mergeCell ref="A4:A5"/>
    <mergeCell ref="B4:B5"/>
  </mergeCells>
  <phoneticPr fontId="11" type="noConversion"/>
  <printOptions horizontalCentered="1"/>
  <pageMargins left="0.74803149606299213" right="0.74803149606299213" top="0.98425196850393704" bottom="0.98425196850393704" header="0.51181102362204722" footer="0.51181102362204722"/>
  <pageSetup scale="34" pageOrder="overThenDown"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 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2025-01-19T12:40:28Z</cp:lastPrinted>
  <dcterms:created xsi:type="dcterms:W3CDTF">2025-01-16T13:24:44Z</dcterms:created>
  <dcterms:modified xsi:type="dcterms:W3CDTF">2025-01-19T12:40:30Z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5A36BAC2750249F7A5E30AC5E399B6CE_13</vt:lpwstr>
  </property>
  <property fmtid="{D5CDD505-2E9C-101B-9397-08002B2CF9AE}" pid="3" name="KSOProductBuildVer">
    <vt:lpwstr>2052-12.1.0.19302</vt:lpwstr>
  </property>
</Properties>
</file>