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 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级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<sst xmlns="http://schemas.openxmlformats.org/spreadsheetml/2006/main" count="1706" uniqueCount="442">
  <si>
    <t>01-1表</t>
  </si>
  <si>
    <t>2025年财务收支预算总表</t>
  </si>
  <si>
    <t>单位名称：通海县人民政府秀山街道办事处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</si>
  <si>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</si>
  <si>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</si>
  <si>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</si>
  <si>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</si>
  <si>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</si>
  <si>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</si>
  <si>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</si>
  <si>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</si>
  <si>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</si>
  <si>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</si>
  <si>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</si>
  <si>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</si>
  <si>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</si>
  <si>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</si>
  <si>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</si>
  <si>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</si>
  <si>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</si>
  <si>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</si>
  <si>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</si>
  <si>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</si>
  <si>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</si>
  <si>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</si>
  <si>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</si>
  <si>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</si>
  <si>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</si>
  <si>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</si>
  <si>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</si>
  <si>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</si>
  <si>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</si>
  <si>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</si>
  <si>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</si>
  <si>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</si>
  <si>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</si>
  <si>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</si>
  <si>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</si>
  <si>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</si>
  <si>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</si>
  <si>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</si>
  <si>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</si>
  <si>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</si>
  <si>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</si>
  <si>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</si>
  <si>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</si>
  <si>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</si>
  <si>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</si>
  <si>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</si>
  <si>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</si>
  <si>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</si>
  <si>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</si>
  <si>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552</t>
  </si>
  <si>
    <t>通海县秀山街道</t>
  </si>
  <si>
    <t>552001</t>
  </si>
  <si>
    <t>通海县秀山街道办事处</t>
  </si>
  <si>
    <t>552010</t>
  </si>
  <si>
    <t>通海县秀山街道城镇建设发展服务中心</t>
  </si>
  <si>
    <t>552008</t>
  </si>
  <si>
    <t>通海县秀山街道党群服务中心</t>
  </si>
  <si>
    <t>552009</t>
  </si>
  <si>
    <t>通海县秀山街道社区治理服务中心</t>
  </si>
  <si>
    <t>552012</t>
  </si>
  <si>
    <t>通海县秀山街道综合行政执法队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</si>
  <si>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</si>
  <si>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</si>
  <si>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</si>
  <si>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</si>
  <si>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</si>
  <si>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</si>
  <si>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</si>
  <si>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</si>
  <si>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</si>
  <si>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</si>
  <si>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</si>
  <si>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</si>
  <si>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</si>
  <si>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</si>
  <si>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</si>
  <si>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</si>
  <si>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</si>
  <si>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</si>
  <si>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</si>
  <si>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</si>
  <si>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</si>
  <si>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20136</t>
  </si>
  <si>
    <t>其他共产党事务支出</t>
  </si>
  <si>
    <t>2013650</t>
  </si>
  <si>
    <t>20139</t>
  </si>
  <si>
    <t>社会工作事务</t>
  </si>
  <si>
    <t>2013950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</si>
  <si>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</si>
  <si>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</si>
  <si>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</si>
  <si>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</si>
  <si>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</si>
  <si>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</si>
  <si>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</si>
  <si>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</si>
  <si>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</si>
  <si>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</si>
  <si>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</si>
  <si>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</si>
  <si>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</si>
  <si>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</si>
  <si>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</si>
  <si>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</si>
  <si>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</si>
  <si>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</si>
  <si>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</si>
  <si>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</si>
  <si>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</si>
  <si>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</si>
  <si>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</si>
  <si>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</si>
  <si>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</si>
  <si>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</si>
  <si>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</si>
  <si>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</si>
  <si>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</si>
  <si>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</si>
  <si>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</si>
  <si>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</si>
  <si>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</si>
  <si>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</si>
  <si>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</si>
  <si>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</si>
  <si>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</si>
  <si>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</si>
  <si>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</si>
  <si>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</si>
  <si>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</si>
  <si>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</si>
  <si>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</si>
  <si>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</si>
  <si>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</si>
  <si>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</si>
  <si>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</si>
  <si>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</si>
  <si>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</si>
  <si>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</si>
  <si>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</si>
  <si>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</si>
  <si>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</si>
  <si>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</si>
  <si>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</si>
  <si>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</si>
  <si>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</si>
  <si>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</si>
  <si>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</si>
  <si>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</si>
  <si>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</si>
  <si>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</si>
  <si>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</si>
  <si>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</si>
  <si>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</si>
  <si>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</si>
  <si>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</si>
  <si>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</si>
  <si>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</si>
  <si>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</si>
  <si>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</si>
  <si>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</si>
  <si>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</si>
  <si>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</si>
  <si>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</si>
  <si>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</si>
  <si>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</si>
  <si>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</si>
  <si>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</si>
  <si>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</si>
  <si>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</si>
  <si>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</si>
  <si>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</si>
  <si>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</si>
  <si>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</si>
  <si>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</si>
  <si>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</si>
  <si>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</si>
  <si>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</si>
  <si>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</si>
  <si>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530423210000000002726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</si>
  <si>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</si>
  <si>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</si>
  <si>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</si>
  <si>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</si>
  <si>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</si>
  <si>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</si>
  <si>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</si>
  <si>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530423210000000002728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</si>
  <si>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</si>
  <si>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</si>
  <si>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</si>
  <si>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</si>
  <si>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</si>
  <si>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</si>
  <si>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</si>
  <si>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</si>
  <si>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</si>
  <si>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530423210000000002729</t>
  </si>
  <si>
    <t>30113</t>
  </si>
  <si>
    <t>530423210000000002730</t>
  </si>
  <si>
    <t>对个人和家庭的补助</t>
  </si>
  <si>
    <t>30305</t>
  </si>
  <si>
    <t>生活补助</t>
  </si>
  <si>
    <t>530423210000000002733</t>
  </si>
  <si>
    <t>行政人员公务交通补贴</t>
  </si>
  <si>
    <t>30239</t>
  </si>
  <si>
    <t>其他交通费用</t>
  </si>
  <si>
    <t>530423210000000002988</t>
  </si>
  <si>
    <t>一般公共经费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</si>
  <si>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</si>
  <si>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</si>
  <si>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</si>
  <si>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</si>
  <si>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</si>
  <si>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</si>
  <si>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</si>
  <si>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</si>
  <si>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30227</t>
  </si>
  <si>
    <t>委托业务费</t>
  </si>
  <si>
    <t>530423210000000004171</t>
  </si>
  <si>
    <t>公车购置及运维费</t>
  </si>
  <si>
    <t>30231</t>
  </si>
  <si>
    <t>公务用车运行维护费</t>
  </si>
  <si>
    <t>530423210000000004172</t>
  </si>
  <si>
    <t>工会经费</t>
  </si>
  <si>
    <t>30228</t>
  </si>
  <si>
    <t>530423221100000659216</t>
  </si>
  <si>
    <t>30217</t>
  </si>
  <si>
    <t>530423231100001490903</t>
  </si>
  <si>
    <t>人员经费预留</t>
  </si>
  <si>
    <t>30199</t>
  </si>
  <si>
    <t>其他工资福利支出</t>
  </si>
  <si>
    <t>530423231100001490905</t>
  </si>
  <si>
    <t>综合效能考核奖</t>
  </si>
  <si>
    <t>530423231100001490907</t>
  </si>
  <si>
    <t>福利费经费</t>
  </si>
  <si>
    <t>30229</t>
  </si>
  <si>
    <t>福利费</t>
  </si>
  <si>
    <t>530423241100002177623</t>
  </si>
  <si>
    <t>秀山街道办事处非税安排支出经费</t>
  </si>
  <si>
    <t>31013</t>
  </si>
  <si>
    <t>公务用车购置</t>
  </si>
  <si>
    <t>530423241100002185220</t>
  </si>
  <si>
    <t>编外临聘人员经费</t>
  </si>
  <si>
    <t>530423241100002334710</t>
  </si>
  <si>
    <t>编外人员工资（公用经费）</t>
  </si>
  <si>
    <t>530423210000000002784</t>
  </si>
  <si>
    <t>事业人员支出工资</t>
  </si>
  <si>
    <t>30107</t>
  </si>
  <si>
    <t>绩效工资</t>
  </si>
  <si>
    <t>530423210000000002785</t>
  </si>
  <si>
    <t>530423210000000002786</t>
  </si>
  <si>
    <t>530423210000000002789</t>
  </si>
  <si>
    <t>530423231100001494310</t>
  </si>
  <si>
    <t>事业人员奖励性绩效工资增量</t>
  </si>
  <si>
    <t>530423231100001494311</t>
  </si>
  <si>
    <t>530423231100001494312</t>
  </si>
  <si>
    <t>530423210000000002749</t>
  </si>
  <si>
    <t>530423210000000002750</t>
  </si>
  <si>
    <t>530423210000000002751</t>
  </si>
  <si>
    <t>530423221100000581401</t>
  </si>
  <si>
    <t>530423231100001494144</t>
  </si>
  <si>
    <t>530423231100001494150</t>
  </si>
  <si>
    <t>530423231100001494151</t>
  </si>
  <si>
    <t>530423210000000002736</t>
  </si>
  <si>
    <t>530423210000000002737</t>
  </si>
  <si>
    <t>530423210000000002738</t>
  </si>
  <si>
    <t>530423221100000581410</t>
  </si>
  <si>
    <t>530423231100001494103</t>
  </si>
  <si>
    <t>530423231100001494105</t>
  </si>
  <si>
    <t>530423231100001494115</t>
  </si>
  <si>
    <t>530423241100002266764</t>
  </si>
  <si>
    <t>530423241100002266766</t>
  </si>
  <si>
    <t>530423241100002266771</t>
  </si>
  <si>
    <t>530423241100002266776</t>
  </si>
  <si>
    <t>530423241100002266777</t>
  </si>
  <si>
    <t>530423241100002266779</t>
  </si>
  <si>
    <t>530423241100002266782</t>
  </si>
  <si>
    <t>05-1表</t>
  </si>
  <si>
    <t>2025年项目支出预算表（其他运转类、特定目标类项目）</t>
  </si>
  <si>
    <t>项目分类</t>
  </si>
  <si>
    <t>本年拨款</t>
  </si>
  <si>
    <t>其中：本次下达</t>
  </si>
  <si>
    <t>城乡社区服务岗人员补助资金</t>
  </si>
  <si>
    <t>312 民生类</t>
  </si>
  <si>
    <t>530423231100001483767</t>
  </si>
  <si>
    <t>村（社区）小组干部补助资金</t>
  </si>
  <si>
    <t>530423231100001482018</t>
  </si>
  <si>
    <t>其他村（社区）小组干部补助资金</t>
  </si>
  <si>
    <t>530423231100001482087</t>
  </si>
  <si>
    <t>社区小组运转补助经费</t>
  </si>
  <si>
    <t>530423231100001482193</t>
  </si>
  <si>
    <t>秀山街道站所政府集中采购项目专项资金</t>
  </si>
  <si>
    <t>313 事业发展类</t>
  </si>
  <si>
    <t>530423221100000371372</t>
  </si>
  <si>
    <t>遗属补助资金</t>
  </si>
  <si>
    <t>530423231100001486319</t>
  </si>
  <si>
    <t>05-2表</t>
  </si>
  <si>
    <t>2025年项目支出绩效目标表（本级下达）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</si>
  <si>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</si>
  <si>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</si>
  <si>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</si>
  <si>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</si>
  <si>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</si>
  <si>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</si>
  <si>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</si>
  <si>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</si>
  <si>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</si>
  <si>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</si>
  <si>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一、明确纳入财政保障村干部范围。二、统筹在职村“两委”和村务监督委员会成员基本报酬。三、建立村干部绩效补贴制度。</t>
  </si>
  <si>
    <t>产出指标</t>
  </si>
  <si>
    <t>数量指标</t>
  </si>
  <si>
    <t>获补对象数</t>
  </si>
  <si>
    <t>=</t>
  </si>
  <si>
    <t>251</t>
  </si>
  <si>
    <t>人(人次、家)</t>
  </si>
  <si>
    <t>定量指标</t>
  </si>
  <si>
    <t>反映获补助人员、企业的数量情况，也适用补贴、资助等形式的补助。</t>
  </si>
  <si>
    <t>质量指标</t>
  </si>
  <si>
    <t>获补覆盖率</t>
  </si>
  <si>
    <t>100</t>
  </si>
  <si>
    <t>%</t>
  </si>
  <si>
    <t>获补覆盖率=实际获得补助人数（企业数）/申请符合标准人数（企业数）*100%</t>
  </si>
  <si>
    <t>时效指标</t>
  </si>
  <si>
    <t>发放及时率</t>
  </si>
  <si>
    <t>&gt;=</t>
  </si>
  <si>
    <t>80</t>
  </si>
  <si>
    <t>反映发放单位及时发放补助资金的情况。
发放及时率=在时限内发放资金/应发放资金*100%</t>
  </si>
  <si>
    <t>效益指标</t>
  </si>
  <si>
    <t>社会效益</t>
  </si>
  <si>
    <t>生活状况改善</t>
  </si>
  <si>
    <t>&lt;</t>
  </si>
  <si>
    <t>反映补助促进受助对象生活状况改善的情况。</t>
  </si>
  <si>
    <t>满意度指标</t>
  </si>
  <si>
    <t>服务对象满意度</t>
  </si>
  <si>
    <t>受益对象满意度</t>
  </si>
  <si>
    <t>90</t>
  </si>
  <si>
    <t>反映获补助受益对象的满意程度。</t>
  </si>
  <si>
    <t>180</t>
  </si>
  <si>
    <t>&gt;</t>
  </si>
  <si>
    <t>遗属补助审批表2022</t>
  </si>
  <si>
    <t>兑现准确率</t>
  </si>
  <si>
    <t>反映补助准确发放的情况。
补助兑现准确率=补助兑付额/应付额*100%</t>
  </si>
  <si>
    <t>秀山街道办事处将制定计划采购办公用品用于保证机构正常运转，采购金额95000元。其中更新采购一辆公务用车85000元，保障日常街道应急抢险等工作，采购复印纸50箱，保障日常办公用纸需求。1.采购的设备使用人员满意度达90%。2.采购部门设备使用率达90%。3.供货商按时按质供货，验收通过率达95%。4.政府采购节约率达5%以上。</t>
  </si>
  <si>
    <t>购置设备数量</t>
  </si>
  <si>
    <t>51</t>
  </si>
  <si>
    <t>台（件、套）</t>
  </si>
  <si>
    <t>反映购置数量完成情况，实际采购数量/应采购数量*分值。</t>
  </si>
  <si>
    <t>验收通过率</t>
  </si>
  <si>
    <t>95</t>
  </si>
  <si>
    <t>反映设备购置的产品质量情况。
验收通过率=（通过验收的购置数量/购置总数量）*100%。</t>
  </si>
  <si>
    <t>购置设备使用率</t>
  </si>
  <si>
    <t>反映设备利用情况。
设备利用率=（投入使用设备数/购置设备总数）*100%。</t>
  </si>
  <si>
    <t>经济效益</t>
  </si>
  <si>
    <t>采购节约率</t>
  </si>
  <si>
    <t>反映采购资金节约情况，采购节约率（计划采购金额-实际合同金额/计划采购金额）*100%。</t>
  </si>
  <si>
    <t>机构正常运转</t>
  </si>
  <si>
    <t>全年正常</t>
  </si>
  <si>
    <t>定性指标</t>
  </si>
  <si>
    <t>反映机构正常运转情况，机构正常运转月份数/12月*分值。</t>
  </si>
  <si>
    <t>使用人员满意度</t>
  </si>
  <si>
    <t>反映服务对象对购置设备的整体满意情况。
使用人员满意度=（对购置设备满意的人数/问卷调查人数）*100%。</t>
  </si>
  <si>
    <t>加强城乡社区服务体系建设，是落实以人民为中心的发展思想、践行党的群众路线、推进基层治理体系和治理能力现代化的必然要求，必须以优化民生服务、完善治理体系、激发社会活力、促进信息技术应用为重点，紧扣应对人口老龄化、新型城镇化、乡村振兴、推进边疆民族地区社会治理等重大战略，强化问题导向，补齐短板弱项，不断拓展城乡社区公共服务广度和深度，努力提升服务品质和效能。</t>
  </si>
  <si>
    <t>30</t>
  </si>
  <si>
    <t>81</t>
  </si>
  <si>
    <t>个</t>
  </si>
  <si>
    <t>政策知晓率</t>
  </si>
  <si>
    <t>反映补助政策的宣传效果情况。
政策知晓率=调查中补助政策知晓人数/调查总人数*100%</t>
  </si>
  <si>
    <t>06表</t>
  </si>
  <si>
    <t>2025年政府性基金预算支出预算表</t>
  </si>
  <si>
    <t>单位名称</t>
  </si>
  <si>
    <t>本年政府性基金预算支出</t>
  </si>
  <si>
    <t>注：2025年通海县秀山街道办事处无政府性基金预算支出，此表为空表。</t>
  </si>
  <si>
    <t>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</si>
  <si>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</si>
  <si>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</si>
  <si>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</si>
  <si>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</si>
  <si>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</si>
  <si>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</si>
  <si>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</si>
  <si>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</si>
  <si>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</si>
  <si>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</si>
  <si>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A4复印纸</t>
  </si>
  <si>
    <t>箱</t>
  </si>
  <si>
    <t>笔记本电脑</t>
  </si>
  <si>
    <t>台</t>
  </si>
  <si>
    <t>A3复印纸</t>
  </si>
  <si>
    <t>公务用车</t>
  </si>
  <si>
    <t>辆</t>
  </si>
  <si>
    <t>公车燃油费</t>
  </si>
  <si>
    <t>公车保险费</t>
  </si>
  <si>
    <t>公车维修保养费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</si>
  <si>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</si>
  <si>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</si>
  <si>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</si>
  <si>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</si>
  <si>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</si>
  <si>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</si>
  <si>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</si>
  <si>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</si>
  <si>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注：2025年通海县秀山街道办事处无政府购买服务预算支出，此表为空表。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</si>
  <si>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</si>
  <si>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</si>
  <si>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</si>
  <si>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</si>
  <si>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</si>
  <si>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</si>
  <si>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</si>
  <si>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</si>
  <si>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</si>
  <si>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</si>
  <si>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</si>
  <si>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</si>
  <si>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</si>
  <si>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</si>
  <si>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注：2025年通海县秀山街道办事处无对下转移支付预算，此表为空表。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</si>
  <si>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</si>
  <si>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</si>
  <si>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</si>
  <si>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</si>
  <si>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</si>
  <si>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</si>
  <si>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</si>
  <si>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</si>
  <si>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</si>
  <si>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</si>
  <si>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</si>
  <si>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A02010108 便携式计算机</t>
  </si>
  <si>
    <t>11表</t>
  </si>
  <si>
    <t>2025年上级补助项目支出预算表</t>
  </si>
  <si>
    <t>经济科目部门</t>
  </si>
  <si>
    <t>经济科目名称</t>
  </si>
  <si>
    <t>上级补助</t>
  </si>
  <si>
    <t>注：2025年通海县秀山街道办事处无上级补助项目支出预算，此表为空表。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</si>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</sst>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8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27"/>
      <name val="Times New Roman"/>
      <charset val="134"/>
    </font>
    <font>
      <sz val="9"/>
      <name val="宋体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0" fontId="3" fillId="0" borderId="0">
      <alignment vertical="top"/>
      <protection locked="0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</cellStyleXfs>
  <cellXfs count="8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3" applyFont="1" applyAlignment="1" applyProtection="1">
      <alignment vertical="center"/>
    </xf>
    <xf numFmtId="49" fontId="3" fillId="0" borderId="0" xfId="56" applyNumberFormat="1" applyFont="1" applyBorder="1">
      <alignment horizontal="left" vertical="center" wrapText="1"/>
    </xf>
    <xf numFmtId="49" fontId="3" fillId="0" borderId="0" xfId="56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  <xf numFmtId="49" fontId="3" fillId="0" borderId="1" xfId="56" applyNumberFormat="1" applyFont="1" applyBorder="1">
      <alignment horizontal="left" vertical="center" wrapText="1"/>
    </xf>
    <xf numFmtId="49" fontId="3" fillId="0" borderId="1" xfId="56" applyNumberFormat="1" applyFont="1" applyBorder="1" applyAlignment="1">
      <alignment horizontal="center" vertical="center" wrapText="1"/>
    </xf>
    <xf numFmtId="49" fontId="3" fillId="0" borderId="1" xfId="56" applyNumberFormat="1" applyFont="1" applyBorder="1" applyAlignment="1">
      <alignment horizontal="left" vertical="center" wrapText="1" indent="1"/>
    </xf>
    <xf numFmtId="0" fontId="0" fillId="0" borderId="0" xfId="0" applyFont="1" applyBorder="1">
      <alignment vertical="top"/>
    </xf>
    <xf numFmtId="0" fontId="1" fillId="0" borderId="0" xfId="0" applyFont="1" applyBorder="1" applyAlignment="1">
      <alignment horizontal="center" vertical="center"/>
    </xf>
    <xf numFmtId="49" fontId="10" fillId="0" borderId="0" xfId="56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6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0" xfId="53">
      <alignment vertical="top"/>
      <protection locked="0"/>
    </xf>
    <xf numFmtId="49" fontId="1" fillId="0" borderId="0" xfId="56" applyNumberFormat="1" applyFont="1" applyBorder="1" applyAlignment="1">
      <alignment horizontal="center" vertical="center" wrapText="1"/>
    </xf>
    <xf numFmtId="49" fontId="4" fillId="0" borderId="0" xfId="56" applyNumberFormat="1" applyFont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178" fontId="3" fillId="0" borderId="1" xfId="51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0" fontId="9" fillId="0" borderId="0" xfId="53" applyFont="1" applyAlignment="1" applyProtection="1"/>
    <xf numFmtId="0" fontId="12" fillId="0" borderId="0" xfId="0" applyFont="1" applyBorder="1" applyAlignment="1">
      <alignment vertical="center"/>
    </xf>
    <xf numFmtId="0" fontId="2" fillId="0" borderId="0" xfId="53" applyFont="1" applyAlignment="1" applyProtection="1"/>
    <xf numFmtId="178" fontId="7" fillId="0" borderId="1" xfId="51" applyNumberFormat="1" applyFont="1" applyBorder="1" applyAlignment="1">
      <alignment horizontal="center" vertical="center" wrapText="1"/>
    </xf>
    <xf numFmtId="49" fontId="13" fillId="0" borderId="0" xfId="56" applyNumberFormat="1" applyFont="1" applyBorder="1" applyAlignment="1">
      <alignment horizontal="right" vertical="center" wrapText="1"/>
    </xf>
    <xf numFmtId="0" fontId="3" fillId="0" borderId="1" xfId="56" applyNumberFormat="1" applyFont="1" applyBorder="1">
      <alignment horizontal="left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49" fontId="14" fillId="0" borderId="0" xfId="56" applyNumberFormat="1" applyFont="1" applyBorder="1" applyAlignment="1">
      <alignment horizontal="center" vertical="center" wrapText="1"/>
    </xf>
    <xf numFmtId="178" fontId="5" fillId="0" borderId="1" xfId="5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0" fontId="9" fillId="0" borderId="0" xfId="53" applyFont="1" applyAlignment="1" applyProtection="1">
      <alignment horizontal="left" vertical="center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6" applyNumberFormat="1" applyFont="1" applyBorder="1">
      <alignment horizontal="left" vertical="center" wrapText="1"/>
    </xf>
    <xf numFmtId="49" fontId="15" fillId="0" borderId="1" xfId="56" applyNumberFormat="1" applyFont="1" applyBorder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8.875" defaultRowHeight="15" customHeight="1" outlineLevelCol="3"/>
  <cols>
    <col min="1" max="4" width="35.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85" t="s">
        <v>2</v>
      </c>
      <c r="B4" s="5"/>
      <c r="C4" s="74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9</v>
      </c>
      <c r="B8" s="17">
        <v>2354.193347</v>
      </c>
      <c r="C8" s="15" t="str">
        <f>"一"&amp;"、"&amp;"一般公共服务支出"</f>
        <v>一、一般公共服务支出</v>
      </c>
      <c r="D8" s="17">
        <v>837.881547</v>
      </c>
    </row>
    <row r="9" ht="22.5" customHeight="1" spans="1:4">
      <c r="A9" s="15" t="s">
        <v>10</v>
      </c>
      <c r="B9" s="17"/>
      <c r="C9" s="15" t="str">
        <f>"二"&amp;"、"&amp;"社会保障和就业支出"</f>
        <v>二、社会保障和就业支出</v>
      </c>
      <c r="D9" s="17">
        <v>171.191264</v>
      </c>
    </row>
    <row r="10" ht="22.5" customHeight="1" spans="1:4">
      <c r="A10" s="15" t="s">
        <v>11</v>
      </c>
      <c r="B10" s="17"/>
      <c r="C10" s="15" t="str">
        <f>"三"&amp;"、"&amp;"卫生健康支出"</f>
        <v>三、卫生健康支出</v>
      </c>
      <c r="D10" s="17">
        <v>121.311356</v>
      </c>
    </row>
    <row r="11" ht="22.5" customHeight="1" spans="1:4">
      <c r="A11" s="15" t="s">
        <v>12</v>
      </c>
      <c r="B11" s="17"/>
      <c r="C11" s="15" t="str">
        <f>"四"&amp;"、"&amp;"城乡社区支出"</f>
        <v>四、城乡社区支出</v>
      </c>
      <c r="D11" s="17">
        <v>359.44918</v>
      </c>
    </row>
    <row r="12" ht="22.5" customHeight="1" spans="1:4">
      <c r="A12" s="15" t="s">
        <v>13</v>
      </c>
      <c r="B12" s="17">
        <v>1</v>
      </c>
      <c r="C12" s="15" t="str">
        <f>"五"&amp;"、"&amp;"农林水支出"</f>
        <v>五、农林水支出</v>
      </c>
      <c r="D12" s="17">
        <v>750.07</v>
      </c>
    </row>
    <row r="13" ht="22.5" customHeight="1" spans="1:4">
      <c r="A13" s="15" t="s">
        <v>14</v>
      </c>
      <c r="B13" s="17"/>
      <c r="C13" s="15" t="str">
        <f>"六"&amp;"、"&amp;"住房保障支出"</f>
        <v>六、住房保障支出</v>
      </c>
      <c r="D13" s="17">
        <v>115.29</v>
      </c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15" t="s">
        <v>16</v>
      </c>
      <c r="B15" s="17"/>
      <c r="C15" s="15"/>
      <c r="D15" s="17"/>
    </row>
    <row r="16" ht="22.5" customHeight="1" spans="1:4">
      <c r="A16" s="75" t="s">
        <v>17</v>
      </c>
      <c r="B16" s="17"/>
      <c r="C16" s="78"/>
      <c r="D16" s="17"/>
    </row>
    <row r="17" ht="22.5" customHeight="1" spans="1:4">
      <c r="A17" s="75" t="s">
        <v>18</v>
      </c>
      <c r="B17" s="17">
        <v>1</v>
      </c>
      <c r="C17" s="78"/>
      <c r="D17" s="17"/>
    </row>
    <row r="18" ht="22.5" customHeight="1" spans="1:4">
      <c r="A18" s="75"/>
      <c r="B18" s="17"/>
      <c r="C18" s="78"/>
      <c r="D18" s="17"/>
    </row>
    <row r="19" ht="22.5" customHeight="1" spans="1:4">
      <c r="A19" s="76" t="s">
        <v>19</v>
      </c>
      <c r="B19" s="77">
        <v>2355.193347</v>
      </c>
      <c r="C19" s="78" t="s">
        <v>20</v>
      </c>
      <c r="D19" s="77">
        <v>2355.193347</v>
      </c>
    </row>
    <row r="20" ht="22.5" customHeight="1" spans="1:4">
      <c r="A20" s="75" t="s">
        <v>21</v>
      </c>
      <c r="B20" s="17"/>
      <c r="C20" s="15" t="s">
        <v>22</v>
      </c>
      <c r="D20" s="55"/>
    </row>
    <row r="21" ht="22.5" customHeight="1" spans="1:4">
      <c r="A21" s="76" t="s">
        <v>23</v>
      </c>
      <c r="B21" s="77">
        <v>2355.193347</v>
      </c>
      <c r="C21" s="78" t="s">
        <v>24</v>
      </c>
      <c r="D21" s="77">
        <v>2355.193347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08661417322835" right="0.708661417322835" top="0.748031496062992" bottom="0.748031496062992" header="0.31496062992126" footer="0.31496062992126"/>
  <pageSetup paperSize="1" scale="87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8.875" defaultRowHeight="15" customHeight="1" outlineLevelCol="5"/>
  <cols>
    <col min="1" max="1" width="20.875" customWidth="1"/>
    <col min="2" max="2" width="14.625" customWidth="1"/>
    <col min="3" max="3" width="24.5" customWidth="1"/>
    <col min="4" max="6" width="21.3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9" t="s">
        <v>370</v>
      </c>
    </row>
    <row r="3" ht="37.5" customHeight="1" spans="1:6">
      <c r="A3" s="4" t="s">
        <v>371</v>
      </c>
      <c r="B3" s="4"/>
      <c r="C3" s="4"/>
      <c r="D3" s="4"/>
      <c r="E3" s="4"/>
      <c r="F3" s="4"/>
    </row>
    <row r="4" ht="18.75" customHeight="1" spans="1:6">
      <c r="A4" s="50" t="s">
        <v>2</v>
      </c>
      <c r="B4" s="50"/>
      <c r="C4" s="50"/>
      <c r="D4" s="51"/>
      <c r="E4" s="51"/>
      <c r="F4" s="52" t="s">
        <v>27</v>
      </c>
    </row>
    <row r="5" ht="18.75" customHeight="1" spans="1:6">
      <c r="A5" s="13" t="s">
        <v>372</v>
      </c>
      <c r="B5" s="13" t="s">
        <v>66</v>
      </c>
      <c r="C5" s="13" t="s">
        <v>67</v>
      </c>
      <c r="D5" s="53" t="s">
        <v>373</v>
      </c>
      <c r="E5" s="53"/>
      <c r="F5" s="53"/>
    </row>
    <row r="6" ht="18.75" customHeight="1" spans="1:6">
      <c r="A6" s="13" t="s">
        <v>66</v>
      </c>
      <c r="B6" s="13" t="s">
        <v>66</v>
      </c>
      <c r="C6" s="13" t="s">
        <v>67</v>
      </c>
      <c r="D6" s="53" t="s">
        <v>32</v>
      </c>
      <c r="E6" s="53" t="s">
        <v>69</v>
      </c>
      <c r="F6" s="53" t="s">
        <v>70</v>
      </c>
    </row>
    <row r="7" ht="18.75" customHeight="1" spans="1:6">
      <c r="A7" s="14" t="s">
        <v>43</v>
      </c>
      <c r="B7" s="14"/>
      <c r="C7" s="14" t="s">
        <v>44</v>
      </c>
      <c r="D7" s="14" t="s">
        <v>46</v>
      </c>
      <c r="E7" s="14" t="s">
        <v>47</v>
      </c>
      <c r="F7" s="14" t="s">
        <v>48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4" t="s">
        <v>135</v>
      </c>
      <c r="B9" s="54"/>
      <c r="C9" s="54"/>
      <c r="D9" s="55"/>
      <c r="E9" s="55"/>
      <c r="F9" s="55"/>
    </row>
    <row r="10" customHeight="1" spans="1:1">
      <c r="A10" s="56" t="s">
        <v>374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708661417322835" right="0.708661417322835" top="0.748031496062992" bottom="0.748031496062992" header="0.31496062992126" footer="0.31496062992126"/>
  <pageSetup paperSize="1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A3" sqref="A3:Q3"/>
    </sheetView>
  </sheetViews>
  <sheetFormatPr defaultColWidth="8.875" defaultRowHeight="15" customHeight="1"/>
  <cols>
    <col min="1" max="1" width="29.875" customWidth="1"/>
    <col min="2" max="2" width="15.125" customWidth="1"/>
    <col min="3" max="3" width="27.625" customWidth="1"/>
    <col min="4" max="4" width="9.75" customWidth="1"/>
    <col min="5" max="5" width="9.625" customWidth="1"/>
    <col min="6" max="17" width="11.25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customHeight="1" spans="1:17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1" t="s">
        <v>375</v>
      </c>
    </row>
    <row r="3" ht="45" customHeight="1" spans="1:17">
      <c r="A3" s="35" t="s">
        <v>376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47"/>
      <c r="O3" s="47"/>
      <c r="P3" s="47"/>
      <c r="Q3" s="47"/>
    </row>
    <row r="4" ht="20.25" customHeight="1" spans="1:17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27</v>
      </c>
    </row>
    <row r="5" ht="20.25" customHeight="1" spans="1:17">
      <c r="A5" s="23" t="s">
        <v>377</v>
      </c>
      <c r="B5" s="23" t="s">
        <v>378</v>
      </c>
      <c r="C5" s="23" t="s">
        <v>379</v>
      </c>
      <c r="D5" s="23" t="s">
        <v>380</v>
      </c>
      <c r="E5" s="23" t="s">
        <v>381</v>
      </c>
      <c r="F5" s="23" t="s">
        <v>382</v>
      </c>
      <c r="G5" s="23" t="s">
        <v>171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383</v>
      </c>
      <c r="B6" s="23" t="s">
        <v>378</v>
      </c>
      <c r="C6" s="23" t="s">
        <v>379</v>
      </c>
      <c r="D6" s="23" t="s">
        <v>380</v>
      </c>
      <c r="E6" s="23" t="s">
        <v>381</v>
      </c>
      <c r="F6" s="23" t="s">
        <v>382</v>
      </c>
      <c r="G6" s="23" t="s">
        <v>30</v>
      </c>
      <c r="H6" s="23" t="s">
        <v>33</v>
      </c>
      <c r="I6" s="23" t="s">
        <v>384</v>
      </c>
      <c r="J6" s="23" t="s">
        <v>385</v>
      </c>
      <c r="K6" s="23" t="s">
        <v>36</v>
      </c>
      <c r="L6" s="23" t="s">
        <v>37</v>
      </c>
      <c r="M6" s="23" t="s">
        <v>37</v>
      </c>
      <c r="N6" s="23"/>
      <c r="O6" s="23"/>
      <c r="P6" s="23"/>
      <c r="Q6" s="23"/>
    </row>
    <row r="7" ht="32.45" customHeight="1" spans="1:17">
      <c r="A7" s="23"/>
      <c r="B7" s="23"/>
      <c r="C7" s="23"/>
      <c r="D7" s="23"/>
      <c r="E7" s="23"/>
      <c r="F7" s="23"/>
      <c r="G7" s="23"/>
      <c r="H7" s="23" t="s">
        <v>32</v>
      </c>
      <c r="I7" s="23"/>
      <c r="J7" s="23"/>
      <c r="K7" s="23"/>
      <c r="L7" s="23" t="s">
        <v>32</v>
      </c>
      <c r="M7" s="23" t="s">
        <v>38</v>
      </c>
      <c r="N7" s="23" t="s">
        <v>39</v>
      </c>
      <c r="O7" s="48" t="s">
        <v>40</v>
      </c>
      <c r="P7" s="48" t="s">
        <v>41</v>
      </c>
      <c r="Q7" s="48" t="s">
        <v>42</v>
      </c>
    </row>
    <row r="8" ht="31.5" customHeight="1" spans="1:17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</row>
    <row r="9" ht="31.5" customHeight="1" spans="1:17">
      <c r="A9" s="45" t="s">
        <v>294</v>
      </c>
      <c r="B9" s="24"/>
      <c r="C9" s="24"/>
      <c r="D9" s="38"/>
      <c r="E9" s="38"/>
      <c r="F9" s="38">
        <v>1</v>
      </c>
      <c r="G9" s="38">
        <v>1</v>
      </c>
      <c r="H9" s="38"/>
      <c r="I9" s="38"/>
      <c r="J9" s="39"/>
      <c r="K9" s="39"/>
      <c r="L9" s="38">
        <v>1</v>
      </c>
      <c r="M9" s="38"/>
      <c r="N9" s="38"/>
      <c r="O9" s="38"/>
      <c r="P9" s="38"/>
      <c r="Q9" s="38">
        <v>1</v>
      </c>
    </row>
    <row r="10" ht="31.5" customHeight="1" spans="1:17">
      <c r="A10" s="24"/>
      <c r="B10" s="24" t="s">
        <v>386</v>
      </c>
      <c r="C10" s="24" t="str">
        <f t="shared" ref="C10:C14" si="0">"A05040101"&amp;"  "&amp;"复印纸"</f>
        <v>A05040101  复印纸</v>
      </c>
      <c r="D10" s="46" t="s">
        <v>387</v>
      </c>
      <c r="E10" s="25">
        <v>50</v>
      </c>
      <c r="F10" s="38">
        <v>1</v>
      </c>
      <c r="G10" s="38">
        <v>1</v>
      </c>
      <c r="H10" s="39"/>
      <c r="I10" s="39"/>
      <c r="J10" s="39"/>
      <c r="K10" s="39"/>
      <c r="L10" s="38">
        <v>1</v>
      </c>
      <c r="M10" s="38"/>
      <c r="N10" s="38"/>
      <c r="O10" s="38"/>
      <c r="P10" s="38"/>
      <c r="Q10" s="38">
        <v>1</v>
      </c>
    </row>
    <row r="11" ht="31.5" customHeight="1" spans="1:17">
      <c r="A11" s="45" t="s">
        <v>210</v>
      </c>
      <c r="B11" s="24"/>
      <c r="C11" s="24"/>
      <c r="D11" s="24"/>
      <c r="E11" s="24"/>
      <c r="F11" s="38">
        <v>2.8</v>
      </c>
      <c r="G11" s="38">
        <v>2.8</v>
      </c>
      <c r="H11" s="38">
        <v>2.8</v>
      </c>
      <c r="I11" s="38"/>
      <c r="J11" s="39"/>
      <c r="K11" s="39"/>
      <c r="L11" s="38"/>
      <c r="M11" s="38"/>
      <c r="N11" s="38"/>
      <c r="O11" s="38"/>
      <c r="P11" s="38"/>
      <c r="Q11" s="38"/>
    </row>
    <row r="12" ht="31.5" customHeight="1" spans="1:17">
      <c r="A12" s="24"/>
      <c r="B12" s="24" t="s">
        <v>388</v>
      </c>
      <c r="C12" s="24" t="str">
        <f>"A02010108"&amp;"  "&amp;"便携式计算机"</f>
        <v>A02010108  便携式计算机</v>
      </c>
      <c r="D12" s="46" t="s">
        <v>389</v>
      </c>
      <c r="E12" s="25">
        <v>2</v>
      </c>
      <c r="F12" s="38">
        <v>1.8</v>
      </c>
      <c r="G12" s="38">
        <v>1.8</v>
      </c>
      <c r="H12" s="39">
        <v>1.8</v>
      </c>
      <c r="I12" s="39"/>
      <c r="J12" s="39"/>
      <c r="K12" s="39"/>
      <c r="L12" s="38"/>
      <c r="M12" s="38"/>
      <c r="N12" s="38"/>
      <c r="O12" s="38"/>
      <c r="P12" s="38"/>
      <c r="Q12" s="38"/>
    </row>
    <row r="13" ht="31.5" customHeight="1" spans="1:17">
      <c r="A13" s="24"/>
      <c r="B13" s="24" t="s">
        <v>386</v>
      </c>
      <c r="C13" s="24" t="str">
        <f t="shared" si="0"/>
        <v>A05040101  复印纸</v>
      </c>
      <c r="D13" s="46" t="s">
        <v>387</v>
      </c>
      <c r="E13" s="25">
        <v>40</v>
      </c>
      <c r="F13" s="38">
        <v>0.8</v>
      </c>
      <c r="G13" s="38">
        <v>0.8</v>
      </c>
      <c r="H13" s="39">
        <v>0.8</v>
      </c>
      <c r="I13" s="39"/>
      <c r="J13" s="39"/>
      <c r="K13" s="39"/>
      <c r="L13" s="38"/>
      <c r="M13" s="38"/>
      <c r="N13" s="38"/>
      <c r="O13" s="38"/>
      <c r="P13" s="38"/>
      <c r="Q13" s="38"/>
    </row>
    <row r="14" ht="31.5" customHeight="1" spans="1:17">
      <c r="A14" s="24"/>
      <c r="B14" s="24" t="s">
        <v>390</v>
      </c>
      <c r="C14" s="24" t="str">
        <f t="shared" si="0"/>
        <v>A05040101  复印纸</v>
      </c>
      <c r="D14" s="46" t="s">
        <v>387</v>
      </c>
      <c r="E14" s="25">
        <v>10</v>
      </c>
      <c r="F14" s="38">
        <v>0.2</v>
      </c>
      <c r="G14" s="38">
        <v>0.2</v>
      </c>
      <c r="H14" s="39">
        <v>0.2</v>
      </c>
      <c r="I14" s="39"/>
      <c r="J14" s="39"/>
      <c r="K14" s="39"/>
      <c r="L14" s="38"/>
      <c r="M14" s="38"/>
      <c r="N14" s="38"/>
      <c r="O14" s="38"/>
      <c r="P14" s="38"/>
      <c r="Q14" s="38"/>
    </row>
    <row r="15" ht="31.5" customHeight="1" spans="1:17">
      <c r="A15" s="45" t="s">
        <v>241</v>
      </c>
      <c r="B15" s="24"/>
      <c r="C15" s="24"/>
      <c r="D15" s="24"/>
      <c r="E15" s="24"/>
      <c r="F15" s="38">
        <v>8.5</v>
      </c>
      <c r="G15" s="38">
        <v>8.5</v>
      </c>
      <c r="H15" s="38">
        <v>8.5</v>
      </c>
      <c r="I15" s="38"/>
      <c r="J15" s="39"/>
      <c r="K15" s="39"/>
      <c r="L15" s="38"/>
      <c r="M15" s="38"/>
      <c r="N15" s="38"/>
      <c r="O15" s="38"/>
      <c r="P15" s="38"/>
      <c r="Q15" s="38"/>
    </row>
    <row r="16" ht="31.5" customHeight="1" spans="1:17">
      <c r="A16" s="24"/>
      <c r="B16" s="24" t="s">
        <v>391</v>
      </c>
      <c r="C16" s="24" t="str">
        <f>"A02030503"&amp;"  "&amp;"小型客车"</f>
        <v>A02030503  小型客车</v>
      </c>
      <c r="D16" s="46" t="s">
        <v>392</v>
      </c>
      <c r="E16" s="25">
        <v>1</v>
      </c>
      <c r="F16" s="38">
        <v>8.5</v>
      </c>
      <c r="G16" s="38">
        <v>8.5</v>
      </c>
      <c r="H16" s="39">
        <v>8.5</v>
      </c>
      <c r="I16" s="39"/>
      <c r="J16" s="39"/>
      <c r="K16" s="39"/>
      <c r="L16" s="38"/>
      <c r="M16" s="38"/>
      <c r="N16" s="38"/>
      <c r="O16" s="38"/>
      <c r="P16" s="38"/>
      <c r="Q16" s="38"/>
    </row>
    <row r="17" ht="31.5" customHeight="1" spans="1:17">
      <c r="A17" s="45" t="s">
        <v>222</v>
      </c>
      <c r="B17" s="24"/>
      <c r="C17" s="24"/>
      <c r="D17" s="24"/>
      <c r="E17" s="24"/>
      <c r="F17" s="38">
        <v>6</v>
      </c>
      <c r="G17" s="38">
        <v>6</v>
      </c>
      <c r="H17" s="38">
        <v>6</v>
      </c>
      <c r="I17" s="38"/>
      <c r="J17" s="39"/>
      <c r="K17" s="39"/>
      <c r="L17" s="38"/>
      <c r="M17" s="38"/>
      <c r="N17" s="38"/>
      <c r="O17" s="38"/>
      <c r="P17" s="38"/>
      <c r="Q17" s="38"/>
    </row>
    <row r="18" ht="31.5" customHeight="1" spans="1:17">
      <c r="A18" s="24"/>
      <c r="B18" s="24" t="s">
        <v>393</v>
      </c>
      <c r="C18" s="24" t="str">
        <f>"C23120302"&amp;"  "&amp;"车辆加油、添加燃料服务"</f>
        <v>C23120302  车辆加油、添加燃料服务</v>
      </c>
      <c r="D18" s="46" t="s">
        <v>392</v>
      </c>
      <c r="E18" s="25">
        <v>3</v>
      </c>
      <c r="F18" s="38">
        <v>3.3</v>
      </c>
      <c r="G18" s="38">
        <v>3.3</v>
      </c>
      <c r="H18" s="39">
        <v>3.3</v>
      </c>
      <c r="I18" s="39"/>
      <c r="J18" s="39"/>
      <c r="K18" s="39"/>
      <c r="L18" s="38"/>
      <c r="M18" s="38"/>
      <c r="N18" s="38"/>
      <c r="O18" s="38"/>
      <c r="P18" s="38"/>
      <c r="Q18" s="38"/>
    </row>
    <row r="19" ht="31.5" customHeight="1" spans="1:17">
      <c r="A19" s="24"/>
      <c r="B19" s="24" t="s">
        <v>394</v>
      </c>
      <c r="C19" s="24" t="str">
        <f>"C1804010201"&amp;"  "&amp;"机动车保险服务"</f>
        <v>C1804010201  机动车保险服务</v>
      </c>
      <c r="D19" s="46" t="s">
        <v>392</v>
      </c>
      <c r="E19" s="25">
        <v>3</v>
      </c>
      <c r="F19" s="38">
        <v>1.2</v>
      </c>
      <c r="G19" s="38">
        <v>1.2</v>
      </c>
      <c r="H19" s="39">
        <v>1.2</v>
      </c>
      <c r="I19" s="39"/>
      <c r="J19" s="39"/>
      <c r="K19" s="39"/>
      <c r="L19" s="38"/>
      <c r="M19" s="38"/>
      <c r="N19" s="38"/>
      <c r="O19" s="38"/>
      <c r="P19" s="38"/>
      <c r="Q19" s="38"/>
    </row>
    <row r="20" ht="31.5" customHeight="1" spans="1:17">
      <c r="A20" s="24"/>
      <c r="B20" s="24" t="s">
        <v>395</v>
      </c>
      <c r="C20" s="24" t="str">
        <f>"C23120301"&amp;"  "&amp;"车辆维修和保养服务"</f>
        <v>C23120301  车辆维修和保养服务</v>
      </c>
      <c r="D20" s="46" t="s">
        <v>392</v>
      </c>
      <c r="E20" s="25">
        <v>3</v>
      </c>
      <c r="F20" s="38">
        <v>1.5</v>
      </c>
      <c r="G20" s="38">
        <v>1.5</v>
      </c>
      <c r="H20" s="39">
        <v>1.5</v>
      </c>
      <c r="I20" s="39"/>
      <c r="J20" s="39"/>
      <c r="K20" s="39"/>
      <c r="L20" s="38"/>
      <c r="M20" s="38"/>
      <c r="N20" s="38"/>
      <c r="O20" s="38"/>
      <c r="P20" s="38"/>
      <c r="Q20" s="38"/>
    </row>
    <row r="21" ht="31.5" customHeight="1" spans="1:17">
      <c r="A21" s="25" t="s">
        <v>30</v>
      </c>
      <c r="B21" s="25"/>
      <c r="C21" s="25"/>
      <c r="D21" s="46"/>
      <c r="E21" s="46"/>
      <c r="F21" s="38">
        <v>18.3</v>
      </c>
      <c r="G21" s="38">
        <v>18.3</v>
      </c>
      <c r="H21" s="38">
        <v>17.3</v>
      </c>
      <c r="I21" s="38"/>
      <c r="J21" s="38"/>
      <c r="K21" s="38"/>
      <c r="L21" s="38">
        <v>1</v>
      </c>
      <c r="M21" s="38"/>
      <c r="N21" s="38"/>
      <c r="O21" s="38"/>
      <c r="P21" s="38"/>
      <c r="Q21" s="38">
        <v>1</v>
      </c>
    </row>
  </sheetData>
  <mergeCells count="17">
    <mergeCell ref="A2:M2"/>
    <mergeCell ref="A3:Q3"/>
    <mergeCell ref="A4:M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" right="0.54" top="0.75" bottom="0.75" header="0.3" footer="0.3"/>
  <pageSetup paperSize="1" scale="55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topLeftCell="D1" workbookViewId="0">
      <pane ySplit="1" topLeftCell="A2" activePane="bottomLeft" state="frozen"/>
      <selection/>
      <selection pane="bottomLeft" activeCell="C19" sqref="C19"/>
    </sheetView>
  </sheetViews>
  <sheetFormatPr defaultColWidth="8.875" defaultRowHeight="15" customHeight="1"/>
  <cols>
    <col min="1" max="1" width="19.75" customWidth="1"/>
    <col min="2" max="2" width="15.625" customWidth="1"/>
    <col min="3" max="3" width="21.75" customWidth="1"/>
    <col min="4" max="4" width="15.125" customWidth="1"/>
    <col min="5" max="5" width="15.75" customWidth="1"/>
    <col min="6" max="6" width="16" customWidth="1"/>
    <col min="7" max="17" width="9" customWidth="1"/>
  </cols>
  <sheetData>
    <row r="1" s="27" customFormat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396</v>
      </c>
    </row>
    <row r="3" ht="45" customHeight="1" spans="1:17">
      <c r="A3" s="35" t="s">
        <v>397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ht="23.25" customHeight="1" spans="1:17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27</v>
      </c>
    </row>
    <row r="5" ht="27.2" customHeight="1" spans="1:17">
      <c r="A5" s="36" t="s">
        <v>377</v>
      </c>
      <c r="B5" s="36" t="s">
        <v>398</v>
      </c>
      <c r="C5" s="36" t="s">
        <v>399</v>
      </c>
      <c r="D5" s="36" t="s">
        <v>400</v>
      </c>
      <c r="E5" s="36" t="s">
        <v>401</v>
      </c>
      <c r="F5" s="36" t="s">
        <v>402</v>
      </c>
      <c r="G5" s="36" t="s">
        <v>171</v>
      </c>
      <c r="H5" s="36"/>
      <c r="I5" s="36"/>
      <c r="J5" s="36"/>
      <c r="K5" s="36"/>
      <c r="L5" s="36"/>
      <c r="M5" s="36"/>
      <c r="N5" s="36"/>
      <c r="O5" s="36"/>
      <c r="P5" s="36"/>
      <c r="Q5" s="36"/>
    </row>
    <row r="6" ht="23.45" customHeight="1" spans="1:17">
      <c r="A6" s="36" t="s">
        <v>383</v>
      </c>
      <c r="B6" s="36"/>
      <c r="C6" s="36" t="s">
        <v>399</v>
      </c>
      <c r="D6" s="36" t="s">
        <v>400</v>
      </c>
      <c r="E6" s="36" t="s">
        <v>401</v>
      </c>
      <c r="F6" s="36" t="s">
        <v>403</v>
      </c>
      <c r="G6" s="36" t="s">
        <v>30</v>
      </c>
      <c r="H6" s="36" t="s">
        <v>33</v>
      </c>
      <c r="I6" s="36" t="s">
        <v>384</v>
      </c>
      <c r="J6" s="36" t="s">
        <v>385</v>
      </c>
      <c r="K6" s="36" t="s">
        <v>36</v>
      </c>
      <c r="L6" s="36" t="s">
        <v>37</v>
      </c>
      <c r="M6" s="36"/>
      <c r="N6" s="36"/>
      <c r="O6" s="36"/>
      <c r="P6" s="36"/>
      <c r="Q6" s="36"/>
    </row>
    <row r="7" ht="36.75" customHeight="1" spans="1:17">
      <c r="A7" s="36"/>
      <c r="B7" s="36"/>
      <c r="C7" s="36"/>
      <c r="D7" s="36"/>
      <c r="E7" s="36"/>
      <c r="F7" s="36"/>
      <c r="G7" s="36"/>
      <c r="H7" s="36" t="s">
        <v>32</v>
      </c>
      <c r="I7" s="36"/>
      <c r="J7" s="36"/>
      <c r="K7" s="36"/>
      <c r="L7" s="36" t="s">
        <v>32</v>
      </c>
      <c r="M7" s="36" t="s">
        <v>38</v>
      </c>
      <c r="N7" s="36" t="s">
        <v>39</v>
      </c>
      <c r="O7" s="43" t="s">
        <v>40</v>
      </c>
      <c r="P7" s="43" t="s">
        <v>41</v>
      </c>
      <c r="Q7" s="43" t="s">
        <v>42</v>
      </c>
    </row>
    <row r="8" ht="31.5" customHeight="1" spans="1:17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</row>
    <row r="9" ht="31.5" customHeight="1" spans="1:17">
      <c r="A9" s="24"/>
      <c r="B9" s="24"/>
      <c r="C9" s="24"/>
      <c r="D9" s="25"/>
      <c r="E9" s="25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31.5" customHeight="1" spans="1:17">
      <c r="A10" s="24"/>
      <c r="B10" s="24"/>
      <c r="C10" s="24"/>
      <c r="D10" s="24"/>
      <c r="E10" s="24"/>
      <c r="F10" s="24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ht="31.5" customHeight="1" spans="1:17">
      <c r="A11" s="25" t="s">
        <v>30</v>
      </c>
      <c r="B11" s="25"/>
      <c r="C11" s="25"/>
      <c r="D11" s="25"/>
      <c r="E11" s="25"/>
      <c r="F11" s="2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="33" customFormat="1" ht="14.25" customHeight="1" spans="1:17">
      <c r="A12" s="40" t="s">
        <v>404</v>
      </c>
      <c r="B12" s="41"/>
      <c r="C12" s="41"/>
      <c r="D12" s="41"/>
      <c r="E12" s="41"/>
      <c r="F12" s="41"/>
      <c r="G12" s="42"/>
      <c r="H12" s="42"/>
      <c r="I12" s="42"/>
      <c r="J12" s="42"/>
      <c r="L12" s="42"/>
      <c r="M12" s="42"/>
      <c r="N12" s="42"/>
      <c r="O12" s="42"/>
      <c r="Q12" s="42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708661417322835" right="0.708661417322835" top="0.748031496062992" bottom="0.748031496062992" header="0.31496062992126" footer="0.31496062992126"/>
  <pageSetup paperSize="1" scale="10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75" defaultRowHeight="15" customHeight="1"/>
  <cols>
    <col min="1" max="1" width="37.125" customWidth="1"/>
    <col min="2" max="4" width="14.5" customWidth="1"/>
    <col min="5" max="14" width="9.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405</v>
      </c>
    </row>
    <row r="3" ht="45.2" customHeight="1" spans="1:14">
      <c r="A3" s="29" t="s">
        <v>406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ht="18.75" customHeight="1" spans="1:1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27</v>
      </c>
    </row>
    <row r="5" ht="32.25" customHeight="1" spans="1:14">
      <c r="A5" s="32" t="s">
        <v>407</v>
      </c>
      <c r="B5" s="32" t="s">
        <v>171</v>
      </c>
      <c r="C5" s="32"/>
      <c r="D5" s="32"/>
      <c r="E5" s="32" t="s">
        <v>408</v>
      </c>
      <c r="F5" s="32"/>
      <c r="G5" s="32"/>
      <c r="H5" s="32"/>
      <c r="I5" s="32"/>
      <c r="J5" s="32"/>
      <c r="K5" s="32"/>
      <c r="L5" s="32"/>
      <c r="M5" s="32"/>
      <c r="N5" s="32"/>
    </row>
    <row r="6" ht="32.25" customHeight="1" spans="1:14">
      <c r="A6" s="32"/>
      <c r="B6" s="32" t="s">
        <v>30</v>
      </c>
      <c r="C6" s="32" t="s">
        <v>33</v>
      </c>
      <c r="D6" s="32" t="s">
        <v>384</v>
      </c>
      <c r="E6" s="32" t="s">
        <v>409</v>
      </c>
      <c r="F6" s="32" t="s">
        <v>410</v>
      </c>
      <c r="G6" s="32" t="s">
        <v>411</v>
      </c>
      <c r="H6" s="32" t="s">
        <v>412</v>
      </c>
      <c r="I6" s="32" t="s">
        <v>413</v>
      </c>
      <c r="J6" s="32" t="s">
        <v>414</v>
      </c>
      <c r="K6" s="32" t="s">
        <v>415</v>
      </c>
      <c r="L6" s="32" t="s">
        <v>416</v>
      </c>
      <c r="M6" s="32" t="s">
        <v>417</v>
      </c>
      <c r="N6" s="32" t="s">
        <v>418</v>
      </c>
    </row>
    <row r="7" ht="45.75" customHeight="1" spans="1:1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ht="45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45.75" customHeight="1" spans="1:14">
      <c r="A9" s="25" t="s">
        <v>30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s="19" t="s">
        <v>419</v>
      </c>
    </row>
  </sheetData>
  <mergeCells count="5">
    <mergeCell ref="A3:N3"/>
    <mergeCell ref="A4:C4"/>
    <mergeCell ref="B5:D5"/>
    <mergeCell ref="E5:N5"/>
    <mergeCell ref="A5:A6"/>
  </mergeCells>
  <printOptions horizontalCentered="1"/>
  <pageMargins left="0.708661417322835" right="0.551181102362205" top="0.748031496062992" bottom="0.748031496062992" header="0.31496062992126" footer="0.31496062992126"/>
  <pageSetup paperSize="1" scale="72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opLeftCell="B1" workbookViewId="0">
      <pane ySplit="1" topLeftCell="A2" activePane="bottomLeft" state="frozen"/>
      <selection/>
      <selection pane="bottomLeft" activeCell="E7" sqref="E7"/>
    </sheetView>
  </sheetViews>
  <sheetFormatPr defaultColWidth="23.125" defaultRowHeight="15" customHeight="1"/>
  <cols>
    <col min="3" max="10" width="12.875" customWidth="1"/>
  </cols>
  <sheetData>
    <row r="1" s="27" customFormat="1" customHeight="1" spans="1:10">
      <c r="A1" s="28"/>
      <c r="B1" s="28"/>
      <c r="C1" s="28"/>
      <c r="D1" s="28"/>
      <c r="E1" s="28"/>
      <c r="F1" s="28"/>
      <c r="G1" s="28"/>
      <c r="H1" s="28"/>
      <c r="I1" s="28"/>
      <c r="J1" s="28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420</v>
      </c>
    </row>
    <row r="3" ht="51.95" customHeight="1" spans="1:10">
      <c r="A3" s="29" t="s">
        <v>421</v>
      </c>
      <c r="B3" s="30"/>
      <c r="C3" s="30"/>
      <c r="D3" s="30"/>
      <c r="E3" s="30"/>
      <c r="F3" s="30"/>
      <c r="G3" s="30"/>
      <c r="H3" s="30"/>
      <c r="I3" s="30"/>
      <c r="J3" s="30"/>
    </row>
    <row r="4" ht="21.2" customHeight="1" spans="1:10">
      <c r="A4" s="20" t="s">
        <v>2</v>
      </c>
      <c r="B4" s="20"/>
      <c r="C4" s="20"/>
      <c r="D4" s="31"/>
      <c r="E4" s="31"/>
      <c r="F4" s="31"/>
      <c r="G4" s="31"/>
      <c r="H4" s="31"/>
      <c r="I4" s="31"/>
      <c r="J4" s="31"/>
    </row>
    <row r="5" ht="45.75" customHeight="1" spans="1:10">
      <c r="A5" s="23" t="s">
        <v>301</v>
      </c>
      <c r="B5" s="23" t="s">
        <v>302</v>
      </c>
      <c r="C5" s="23" t="s">
        <v>303</v>
      </c>
      <c r="D5" s="23" t="s">
        <v>304</v>
      </c>
      <c r="E5" s="23" t="s">
        <v>305</v>
      </c>
      <c r="F5" s="23" t="s">
        <v>306</v>
      </c>
      <c r="G5" s="23" t="s">
        <v>307</v>
      </c>
      <c r="H5" s="23" t="s">
        <v>308</v>
      </c>
      <c r="I5" s="23" t="s">
        <v>309</v>
      </c>
      <c r="J5" s="23" t="s">
        <v>310</v>
      </c>
    </row>
    <row r="6" ht="38.25" customHeight="1" spans="1:10">
      <c r="A6" s="23" t="s">
        <v>43</v>
      </c>
      <c r="B6" s="23" t="s">
        <v>44</v>
      </c>
      <c r="C6" s="23" t="s">
        <v>45</v>
      </c>
      <c r="D6" s="23" t="s">
        <v>46</v>
      </c>
      <c r="E6" s="23" t="s">
        <v>47</v>
      </c>
      <c r="F6" s="23" t="s">
        <v>48</v>
      </c>
      <c r="G6" s="23" t="s">
        <v>49</v>
      </c>
      <c r="H6" s="23" t="s">
        <v>50</v>
      </c>
      <c r="I6" s="23" t="s">
        <v>51</v>
      </c>
      <c r="J6" s="23" t="s">
        <v>76</v>
      </c>
    </row>
    <row r="7" ht="38.2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38.2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19" t="s">
        <v>419</v>
      </c>
    </row>
  </sheetData>
  <mergeCells count="2">
    <mergeCell ref="A3:J3"/>
    <mergeCell ref="A4:C4"/>
  </mergeCells>
  <printOptions horizontalCentered="1"/>
  <pageMargins left="0.708661417322835" right="0.551181102362205" top="0.748031496062992" bottom="0.748031496062992" header="0.31496062992126" footer="0.31496062992126"/>
  <pageSetup paperSize="1" scale="85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8.875" defaultRowHeight="15" customHeight="1" outlineLevelCol="7"/>
  <cols>
    <col min="1" max="1" width="28.625" customWidth="1"/>
    <col min="2" max="2" width="18.75" customWidth="1"/>
    <col min="3" max="3" width="28.625" customWidth="1"/>
    <col min="4" max="4" width="17" customWidth="1"/>
    <col min="5" max="8" width="19.8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422</v>
      </c>
    </row>
    <row r="3" ht="41.45" customHeight="1" spans="1:8">
      <c r="A3" s="22" t="s">
        <v>423</v>
      </c>
      <c r="B3" s="22"/>
      <c r="C3" s="22"/>
      <c r="D3" s="22"/>
      <c r="E3" s="22"/>
      <c r="F3" s="22"/>
      <c r="G3" s="22"/>
      <c r="H3" s="22"/>
    </row>
    <row r="4" ht="30.75" customHeight="1" spans="1:8">
      <c r="A4" s="20" t="s">
        <v>2</v>
      </c>
      <c r="B4" s="20"/>
      <c r="C4" s="20"/>
      <c r="D4" s="20"/>
      <c r="E4" s="20"/>
      <c r="F4" s="20"/>
      <c r="G4" s="20"/>
      <c r="H4" s="20"/>
    </row>
    <row r="5" ht="30.75" customHeight="1" spans="1:8">
      <c r="A5" s="23" t="s">
        <v>372</v>
      </c>
      <c r="B5" s="23" t="s">
        <v>424</v>
      </c>
      <c r="C5" s="23" t="s">
        <v>425</v>
      </c>
      <c r="D5" s="23" t="s">
        <v>426</v>
      </c>
      <c r="E5" s="23" t="s">
        <v>380</v>
      </c>
      <c r="F5" s="23" t="s">
        <v>427</v>
      </c>
      <c r="G5" s="23"/>
      <c r="H5" s="23"/>
    </row>
    <row r="6" ht="30.75" customHeight="1" spans="1:8">
      <c r="A6" s="23"/>
      <c r="B6" s="23"/>
      <c r="C6" s="23"/>
      <c r="D6" s="23"/>
      <c r="E6" s="23"/>
      <c r="F6" s="23" t="s">
        <v>381</v>
      </c>
      <c r="G6" s="23" t="s">
        <v>428</v>
      </c>
      <c r="H6" s="23" t="s">
        <v>429</v>
      </c>
    </row>
    <row r="7" ht="30.75" customHeight="1" spans="1:8">
      <c r="A7" s="23" t="s">
        <v>43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48</v>
      </c>
      <c r="G7" s="23" t="s">
        <v>49</v>
      </c>
      <c r="H7" s="23" t="s">
        <v>50</v>
      </c>
    </row>
    <row r="8" ht="30.75" customHeight="1" spans="1:8">
      <c r="A8" s="24" t="s">
        <v>53</v>
      </c>
      <c r="B8" s="24"/>
      <c r="C8" s="24"/>
      <c r="D8" s="24"/>
      <c r="E8" s="25"/>
      <c r="F8" s="25"/>
      <c r="G8" s="17">
        <v>9000</v>
      </c>
      <c r="H8" s="17">
        <v>18000</v>
      </c>
    </row>
    <row r="9" ht="30.75" customHeight="1" spans="1:8">
      <c r="A9" s="26" t="s">
        <v>55</v>
      </c>
      <c r="B9" s="24" t="s">
        <v>430</v>
      </c>
      <c r="C9" s="24" t="s">
        <v>431</v>
      </c>
      <c r="D9" s="24" t="s">
        <v>388</v>
      </c>
      <c r="E9" s="25" t="s">
        <v>389</v>
      </c>
      <c r="F9" s="25">
        <v>2</v>
      </c>
      <c r="G9" s="17">
        <v>9000</v>
      </c>
      <c r="H9" s="17">
        <v>18000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rintOptions horizontalCentered="1"/>
  <pageMargins left="0.708661417322835" right="0.708661417322835" top="0.748031496062992" bottom="0.748031496062992" header="0.31496062992126" footer="0.31496062992126"/>
  <pageSetup paperSize="1" scale="72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I11" sqref="I11"/>
    </sheetView>
  </sheetViews>
  <sheetFormatPr defaultColWidth="8.875" defaultRowHeight="15" customHeight="1"/>
  <cols>
    <col min="1" max="1" width="16.25" customWidth="1"/>
    <col min="2" max="2" width="23.5" customWidth="1"/>
    <col min="3" max="3" width="19.25" customWidth="1"/>
    <col min="4" max="7" width="16" customWidth="1"/>
    <col min="8" max="11" width="14.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432</v>
      </c>
    </row>
    <row r="3" ht="45" customHeight="1" spans="1:11">
      <c r="A3" s="4" t="s">
        <v>433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27</v>
      </c>
    </row>
    <row r="5" ht="32.25" customHeight="1" spans="1:11">
      <c r="A5" s="13" t="s">
        <v>282</v>
      </c>
      <c r="B5" s="13" t="s">
        <v>166</v>
      </c>
      <c r="C5" s="13" t="s">
        <v>164</v>
      </c>
      <c r="D5" s="13" t="s">
        <v>167</v>
      </c>
      <c r="E5" s="13" t="s">
        <v>168</v>
      </c>
      <c r="F5" s="13" t="s">
        <v>434</v>
      </c>
      <c r="G5" s="13" t="s">
        <v>435</v>
      </c>
      <c r="H5" s="13" t="s">
        <v>30</v>
      </c>
      <c r="I5" s="13" t="s">
        <v>436</v>
      </c>
      <c r="J5" s="13"/>
      <c r="K5" s="13"/>
    </row>
    <row r="6" ht="32.25" customHeight="1" spans="1:11">
      <c r="A6" s="13"/>
      <c r="B6" s="13"/>
      <c r="C6" s="13"/>
      <c r="D6" s="13"/>
      <c r="E6" s="13"/>
      <c r="F6" s="13"/>
      <c r="G6" s="13"/>
      <c r="H6" s="13"/>
      <c r="I6" s="13" t="s">
        <v>33</v>
      </c>
      <c r="J6" s="13" t="s">
        <v>34</v>
      </c>
      <c r="K6" s="13" t="s">
        <v>35</v>
      </c>
    </row>
    <row r="7" ht="32.2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32.25" customHeight="1" spans="1:11">
      <c r="A8" s="14" t="s">
        <v>43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32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32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32.25" customHeight="1" spans="1:11">
      <c r="A11" s="18" t="s">
        <v>30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30" customHeight="1" spans="1:1">
      <c r="A12" s="19" t="s">
        <v>437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708661417322835" right="0.708661417322835" top="0.748031496062992" bottom="0.748031496062992" header="0.31496062992126" footer="0.31496062992126"/>
  <pageSetup paperSize="1" scale="69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abSelected="1" workbookViewId="0">
      <pane ySplit="1" topLeftCell="A2" activePane="bottomLeft" state="frozen"/>
      <selection/>
      <selection pane="bottomLeft" activeCell="A4" sqref="$A4:$XFD15"/>
    </sheetView>
  </sheetViews>
  <sheetFormatPr defaultColWidth="8.875" defaultRowHeight="15" customHeight="1" outlineLevelCol="6"/>
  <cols>
    <col min="1" max="1" width="35.75" customWidth="1"/>
    <col min="2" max="2" width="21.375" customWidth="1"/>
    <col min="3" max="3" width="35.75" customWidth="1"/>
    <col min="4" max="4" width="21.375" customWidth="1"/>
    <col min="5" max="7" width="17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438</v>
      </c>
    </row>
    <row r="3" ht="45" customHeight="1" spans="1:7">
      <c r="A3" s="4" t="s">
        <v>439</v>
      </c>
      <c r="B3" s="4"/>
      <c r="C3" s="4"/>
      <c r="D3" s="4"/>
      <c r="E3" s="4"/>
      <c r="F3" s="4"/>
      <c r="G3" s="4"/>
    </row>
    <row r="4" ht="33" customHeight="1" spans="1:7">
      <c r="A4" s="5" t="s">
        <v>2</v>
      </c>
      <c r="B4" s="5"/>
      <c r="C4" s="5"/>
      <c r="D4" s="5"/>
      <c r="E4" s="6"/>
      <c r="F4" s="6"/>
      <c r="G4" s="6" t="s">
        <v>27</v>
      </c>
    </row>
    <row r="5" ht="33" customHeight="1" spans="1:7">
      <c r="A5" s="7" t="s">
        <v>164</v>
      </c>
      <c r="B5" s="7" t="s">
        <v>282</v>
      </c>
      <c r="C5" s="7" t="s">
        <v>166</v>
      </c>
      <c r="D5" s="7" t="s">
        <v>440</v>
      </c>
      <c r="E5" s="7" t="s">
        <v>33</v>
      </c>
      <c r="F5" s="7"/>
      <c r="G5" s="7"/>
    </row>
    <row r="6" ht="33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33" customHeight="1" spans="1:7">
      <c r="A7" s="7"/>
      <c r="B7" s="7"/>
      <c r="C7" s="7"/>
      <c r="D7" s="7"/>
      <c r="E7" s="7"/>
      <c r="F7" s="7"/>
      <c r="G7" s="7"/>
    </row>
    <row r="8" ht="33" customHeight="1" spans="1:7">
      <c r="A8" s="8" t="s">
        <v>43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33" customHeight="1" spans="1:7">
      <c r="A9" s="9" t="s">
        <v>55</v>
      </c>
      <c r="B9" s="9" t="s">
        <v>286</v>
      </c>
      <c r="C9" s="10" t="s">
        <v>285</v>
      </c>
      <c r="D9" s="9" t="s">
        <v>441</v>
      </c>
      <c r="E9" s="11">
        <v>42</v>
      </c>
      <c r="F9" s="11"/>
      <c r="G9" s="11"/>
    </row>
    <row r="10" ht="33" customHeight="1" spans="1:7">
      <c r="A10" s="9" t="s">
        <v>55</v>
      </c>
      <c r="B10" s="9" t="s">
        <v>286</v>
      </c>
      <c r="C10" s="10" t="s">
        <v>288</v>
      </c>
      <c r="D10" s="9" t="s">
        <v>441</v>
      </c>
      <c r="E10" s="11">
        <v>343.8</v>
      </c>
      <c r="F10" s="11"/>
      <c r="G10" s="11"/>
    </row>
    <row r="11" ht="33" customHeight="1" spans="1:7">
      <c r="A11" s="9" t="s">
        <v>55</v>
      </c>
      <c r="B11" s="9" t="s">
        <v>286</v>
      </c>
      <c r="C11" s="10" t="s">
        <v>290</v>
      </c>
      <c r="D11" s="9" t="s">
        <v>441</v>
      </c>
      <c r="E11" s="11">
        <v>342.24</v>
      </c>
      <c r="F11" s="11"/>
      <c r="G11" s="11"/>
    </row>
    <row r="12" ht="33" customHeight="1" spans="1:7">
      <c r="A12" s="9" t="s">
        <v>55</v>
      </c>
      <c r="B12" s="9" t="s">
        <v>286</v>
      </c>
      <c r="C12" s="10" t="s">
        <v>292</v>
      </c>
      <c r="D12" s="9" t="s">
        <v>441</v>
      </c>
      <c r="E12" s="11">
        <v>64.03</v>
      </c>
      <c r="F12" s="11"/>
      <c r="G12" s="11"/>
    </row>
    <row r="13" ht="33" customHeight="1" spans="1:7">
      <c r="A13" s="9" t="s">
        <v>55</v>
      </c>
      <c r="B13" s="9" t="s">
        <v>295</v>
      </c>
      <c r="C13" s="10" t="s">
        <v>294</v>
      </c>
      <c r="D13" s="9" t="s">
        <v>441</v>
      </c>
      <c r="E13" s="11"/>
      <c r="F13" s="11"/>
      <c r="G13" s="11"/>
    </row>
    <row r="14" ht="33" customHeight="1" spans="1:7">
      <c r="A14" s="9" t="s">
        <v>55</v>
      </c>
      <c r="B14" s="9" t="s">
        <v>286</v>
      </c>
      <c r="C14" s="10" t="s">
        <v>297</v>
      </c>
      <c r="D14" s="9" t="s">
        <v>441</v>
      </c>
      <c r="E14" s="11">
        <v>2.3976</v>
      </c>
      <c r="F14" s="11"/>
      <c r="G14" s="11"/>
    </row>
    <row r="15" ht="33" customHeight="1" spans="1:7">
      <c r="A15" s="12" t="s">
        <v>30</v>
      </c>
      <c r="B15" s="12"/>
      <c r="C15" s="12"/>
      <c r="D15" s="12"/>
      <c r="E15" s="11">
        <v>794.4676</v>
      </c>
      <c r="F15" s="11"/>
      <c r="G15" s="11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708661417322835" right="0.708661417322835" top="0.748031496062992" bottom="0.748031496062992" header="0.31496062992126" footer="0.31496062992126"/>
  <pageSetup paperSize="1" scale="75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5"/>
  <sheetViews>
    <sheetView showZeros="0" topLeftCell="B1" workbookViewId="0">
      <pane ySplit="1" topLeftCell="A2" activePane="bottomLeft" state="frozen"/>
      <selection/>
      <selection pane="bottomLeft" activeCell="G9" sqref="G9"/>
    </sheetView>
  </sheetViews>
  <sheetFormatPr defaultColWidth="8.875" defaultRowHeight="15" customHeight="1"/>
  <cols>
    <col min="1" max="1" width="9.5" customWidth="1"/>
    <col min="2" max="2" width="30" customWidth="1"/>
    <col min="3" max="20" width="8.37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25</v>
      </c>
    </row>
    <row r="3" ht="37.5" customHeight="1" spans="1:20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">
        <v>2</v>
      </c>
      <c r="B4" s="5"/>
      <c r="C4" s="5"/>
      <c r="D4" s="5"/>
      <c r="E4" s="61"/>
      <c r="F4" s="61"/>
      <c r="G4" s="61"/>
      <c r="H4" s="6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27</v>
      </c>
    </row>
    <row r="5" ht="18.75" customHeight="1" spans="1:20">
      <c r="A5" s="13" t="s">
        <v>28</v>
      </c>
      <c r="B5" s="80" t="s">
        <v>29</v>
      </c>
      <c r="C5" s="80" t="s">
        <v>30</v>
      </c>
      <c r="D5" s="80" t="s">
        <v>31</v>
      </c>
      <c r="E5" s="80"/>
      <c r="F5" s="80"/>
      <c r="G5" s="80"/>
      <c r="H5" s="80"/>
      <c r="I5" s="80"/>
      <c r="J5" s="83"/>
      <c r="K5" s="83"/>
      <c r="L5" s="83"/>
      <c r="M5" s="83"/>
      <c r="N5" s="83"/>
      <c r="O5" s="80" t="s">
        <v>21</v>
      </c>
      <c r="P5" s="80"/>
      <c r="Q5" s="80"/>
      <c r="R5" s="80"/>
      <c r="S5" s="80"/>
      <c r="T5" s="80"/>
    </row>
    <row r="6" ht="60" customHeight="1" spans="1:20">
      <c r="A6" s="13"/>
      <c r="B6" s="80"/>
      <c r="C6" s="80"/>
      <c r="D6" s="81" t="s">
        <v>32</v>
      </c>
      <c r="E6" s="81" t="s">
        <v>33</v>
      </c>
      <c r="F6" s="81" t="s">
        <v>34</v>
      </c>
      <c r="G6" s="81" t="s">
        <v>35</v>
      </c>
      <c r="H6" s="81" t="s">
        <v>36</v>
      </c>
      <c r="I6" s="81" t="s">
        <v>37</v>
      </c>
      <c r="J6" s="84"/>
      <c r="K6" s="84"/>
      <c r="L6" s="84"/>
      <c r="M6" s="84"/>
      <c r="N6" s="84"/>
      <c r="O6" s="81" t="s">
        <v>32</v>
      </c>
      <c r="P6" s="81" t="s">
        <v>33</v>
      </c>
      <c r="Q6" s="81" t="s">
        <v>34</v>
      </c>
      <c r="R6" s="81" t="s">
        <v>35</v>
      </c>
      <c r="S6" s="81" t="s">
        <v>36</v>
      </c>
      <c r="T6" s="81" t="s">
        <v>37</v>
      </c>
    </row>
    <row r="7" ht="61.5" customHeight="1" spans="1:20">
      <c r="A7" s="13"/>
      <c r="B7" s="80"/>
      <c r="C7" s="80"/>
      <c r="D7" s="81"/>
      <c r="E7" s="81"/>
      <c r="F7" s="81"/>
      <c r="G7" s="81"/>
      <c r="H7" s="81"/>
      <c r="I7" s="81" t="s">
        <v>32</v>
      </c>
      <c r="J7" s="81" t="s">
        <v>38</v>
      </c>
      <c r="K7" s="81" t="s">
        <v>39</v>
      </c>
      <c r="L7" s="81" t="s">
        <v>40</v>
      </c>
      <c r="M7" s="81" t="s">
        <v>41</v>
      </c>
      <c r="N7" s="81" t="s">
        <v>42</v>
      </c>
      <c r="O7" s="81"/>
      <c r="P7" s="81"/>
      <c r="Q7" s="81"/>
      <c r="R7" s="81"/>
      <c r="S7" s="81"/>
      <c r="T7" s="81"/>
    </row>
    <row r="8" ht="29.25" customHeight="1" spans="1:20">
      <c r="A8" s="82" t="s">
        <v>43</v>
      </c>
      <c r="B8" s="14" t="s">
        <v>44</v>
      </c>
      <c r="C8" s="14" t="s">
        <v>45</v>
      </c>
      <c r="D8" s="14" t="s">
        <v>46</v>
      </c>
      <c r="E8" s="82" t="s">
        <v>47</v>
      </c>
      <c r="F8" s="14" t="s">
        <v>48</v>
      </c>
      <c r="G8" s="14" t="s">
        <v>49</v>
      </c>
      <c r="H8" s="82" t="s">
        <v>50</v>
      </c>
      <c r="I8" s="14" t="s">
        <v>51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9.25" customHeight="1" spans="1:20">
      <c r="A9" s="16" t="s">
        <v>52</v>
      </c>
      <c r="B9" s="16" t="s">
        <v>53</v>
      </c>
      <c r="C9" s="17">
        <v>2355.193347</v>
      </c>
      <c r="D9" s="17">
        <v>2354.193347</v>
      </c>
      <c r="E9" s="17">
        <v>2354.193347</v>
      </c>
      <c r="F9" s="17"/>
      <c r="G9" s="17"/>
      <c r="H9" s="17"/>
      <c r="I9" s="17">
        <v>1</v>
      </c>
      <c r="J9" s="17"/>
      <c r="K9" s="17"/>
      <c r="L9" s="17"/>
      <c r="M9" s="17"/>
      <c r="N9" s="17">
        <v>1</v>
      </c>
      <c r="O9" s="17"/>
      <c r="P9" s="17"/>
      <c r="Q9" s="17"/>
      <c r="R9" s="17"/>
      <c r="S9" s="17"/>
      <c r="T9" s="17"/>
    </row>
    <row r="10" ht="29.25" customHeight="1" spans="1:20">
      <c r="A10" s="72" t="s">
        <v>54</v>
      </c>
      <c r="B10" s="72" t="s">
        <v>55</v>
      </c>
      <c r="C10" s="17">
        <v>1479.379108</v>
      </c>
      <c r="D10" s="17">
        <v>1478.379108</v>
      </c>
      <c r="E10" s="17">
        <v>1478.379108</v>
      </c>
      <c r="F10" s="17"/>
      <c r="G10" s="17"/>
      <c r="H10" s="17"/>
      <c r="I10" s="17">
        <v>1</v>
      </c>
      <c r="J10" s="17"/>
      <c r="K10" s="17"/>
      <c r="L10" s="17"/>
      <c r="M10" s="17"/>
      <c r="N10" s="17">
        <v>1</v>
      </c>
      <c r="O10" s="24"/>
      <c r="P10" s="24"/>
      <c r="Q10" s="24"/>
      <c r="R10" s="24"/>
      <c r="S10" s="24"/>
      <c r="T10" s="24"/>
    </row>
    <row r="11" ht="29.25" customHeight="1" spans="1:20">
      <c r="A11" s="72" t="s">
        <v>56</v>
      </c>
      <c r="B11" s="72" t="s">
        <v>57</v>
      </c>
      <c r="C11" s="17">
        <v>489.572518</v>
      </c>
      <c r="D11" s="17">
        <v>489.572518</v>
      </c>
      <c r="E11" s="17">
        <v>489.572518</v>
      </c>
      <c r="F11" s="17"/>
      <c r="G11" s="17"/>
      <c r="H11" s="17"/>
      <c r="I11" s="17"/>
      <c r="J11" s="17"/>
      <c r="K11" s="17"/>
      <c r="L11" s="17"/>
      <c r="M11" s="17"/>
      <c r="N11" s="17"/>
      <c r="O11" s="24"/>
      <c r="P11" s="24"/>
      <c r="Q11" s="24"/>
      <c r="R11" s="24"/>
      <c r="S11" s="24"/>
      <c r="T11" s="24"/>
    </row>
    <row r="12" ht="29.25" customHeight="1" spans="1:20">
      <c r="A12" s="72" t="s">
        <v>58</v>
      </c>
      <c r="B12" s="72" t="s">
        <v>59</v>
      </c>
      <c r="C12" s="17">
        <v>155.224742</v>
      </c>
      <c r="D12" s="17">
        <v>155.224742</v>
      </c>
      <c r="E12" s="17">
        <v>155.224742</v>
      </c>
      <c r="F12" s="17"/>
      <c r="G12" s="17"/>
      <c r="H12" s="17"/>
      <c r="I12" s="17"/>
      <c r="J12" s="17"/>
      <c r="K12" s="17"/>
      <c r="L12" s="17"/>
      <c r="M12" s="17"/>
      <c r="N12" s="17"/>
      <c r="O12" s="24"/>
      <c r="P12" s="24"/>
      <c r="Q12" s="24"/>
      <c r="R12" s="24"/>
      <c r="S12" s="24"/>
      <c r="T12" s="24"/>
    </row>
    <row r="13" ht="29.25" customHeight="1" spans="1:20">
      <c r="A13" s="72" t="s">
        <v>60</v>
      </c>
      <c r="B13" s="72" t="s">
        <v>61</v>
      </c>
      <c r="C13" s="17">
        <v>94.087003</v>
      </c>
      <c r="D13" s="17">
        <v>94.087003</v>
      </c>
      <c r="E13" s="17">
        <v>94.087003</v>
      </c>
      <c r="F13" s="17"/>
      <c r="G13" s="17"/>
      <c r="H13" s="17"/>
      <c r="I13" s="17"/>
      <c r="J13" s="17"/>
      <c r="K13" s="17"/>
      <c r="L13" s="17"/>
      <c r="M13" s="17"/>
      <c r="N13" s="17"/>
      <c r="O13" s="24"/>
      <c r="P13" s="24"/>
      <c r="Q13" s="24"/>
      <c r="R13" s="24"/>
      <c r="S13" s="24"/>
      <c r="T13" s="24"/>
    </row>
    <row r="14" ht="29.25" customHeight="1" spans="1:20">
      <c r="A14" s="72" t="s">
        <v>62</v>
      </c>
      <c r="B14" s="72" t="s">
        <v>63</v>
      </c>
      <c r="C14" s="17">
        <v>136.929976</v>
      </c>
      <c r="D14" s="17">
        <v>136.929976</v>
      </c>
      <c r="E14" s="17">
        <v>136.929976</v>
      </c>
      <c r="F14" s="17"/>
      <c r="G14" s="17"/>
      <c r="H14" s="17"/>
      <c r="I14" s="17"/>
      <c r="J14" s="17"/>
      <c r="K14" s="17"/>
      <c r="L14" s="17"/>
      <c r="M14" s="17"/>
      <c r="N14" s="17"/>
      <c r="O14" s="24"/>
      <c r="P14" s="24"/>
      <c r="Q14" s="24"/>
      <c r="R14" s="24"/>
      <c r="S14" s="24"/>
      <c r="T14" s="24"/>
    </row>
    <row r="15" ht="29.25" customHeight="1" spans="1:20">
      <c r="A15" s="54" t="s">
        <v>30</v>
      </c>
      <c r="B15" s="54"/>
      <c r="C15" s="17">
        <v>2355.193347</v>
      </c>
      <c r="D15" s="17">
        <v>2354.193347</v>
      </c>
      <c r="E15" s="17">
        <v>2354.193347</v>
      </c>
      <c r="F15" s="17"/>
      <c r="G15" s="17"/>
      <c r="H15" s="17"/>
      <c r="I15" s="17">
        <v>1</v>
      </c>
      <c r="J15" s="17"/>
      <c r="K15" s="17"/>
      <c r="L15" s="17"/>
      <c r="M15" s="17"/>
      <c r="N15" s="17">
        <v>1</v>
      </c>
      <c r="O15" s="17"/>
      <c r="P15" s="17"/>
      <c r="Q15" s="17"/>
      <c r="R15" s="17"/>
      <c r="S15" s="17"/>
      <c r="T15" s="17"/>
    </row>
  </sheetData>
  <mergeCells count="8">
    <mergeCell ref="A3:T3"/>
    <mergeCell ref="A4:D4"/>
    <mergeCell ref="D5:N5"/>
    <mergeCell ref="O5:T5"/>
    <mergeCell ref="A15:B15"/>
    <mergeCell ref="A5:A7"/>
    <mergeCell ref="B5:B7"/>
    <mergeCell ref="C5:C7"/>
  </mergeCells>
  <printOptions horizontalCentered="1"/>
  <pageMargins left="0.708661417322835" right="0.49" top="0.748031496062992" bottom="0.748031496062992" header="0.31496062992126" footer="0.31496062992126"/>
  <pageSetup paperSize="1" scale="67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8"/>
  <sheetViews>
    <sheetView showZeros="0" zoomScale="90" zoomScaleNormal="90" topLeftCell="C1" workbookViewId="0">
      <pane ySplit="1" topLeftCell="A2" activePane="bottomLeft" state="frozen"/>
      <selection/>
      <selection pane="bottomLeft" activeCell="J19" sqref="J19"/>
    </sheetView>
  </sheetViews>
  <sheetFormatPr defaultColWidth="8.875" defaultRowHeight="15" customHeight="1"/>
  <cols>
    <col min="1" max="1" width="13.875" customWidth="1"/>
    <col min="2" max="2" width="28.625" customWidth="1"/>
    <col min="3" max="15" width="13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64</v>
      </c>
    </row>
    <row r="3" ht="37.5" customHeight="1" spans="1:15">
      <c r="A3" s="4" t="s">
        <v>65</v>
      </c>
      <c r="B3" s="4"/>
      <c r="C3" s="4"/>
      <c r="D3" s="4"/>
      <c r="E3" s="4"/>
      <c r="F3" s="4"/>
      <c r="G3" s="4"/>
      <c r="H3" s="4"/>
      <c r="I3" s="4"/>
      <c r="J3" s="4"/>
      <c r="K3" s="60"/>
      <c r="L3" s="60"/>
      <c r="M3" s="60"/>
      <c r="N3" s="60"/>
      <c r="O3" s="60"/>
    </row>
    <row r="4" ht="18.75" customHeight="1" spans="1:1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3"/>
      <c r="K4" s="3"/>
      <c r="L4" s="3"/>
      <c r="M4" s="3"/>
      <c r="N4" s="3"/>
      <c r="O4" s="3" t="s">
        <v>27</v>
      </c>
    </row>
    <row r="5" s="79" customFormat="1" ht="38.25" customHeight="1" spans="1:15">
      <c r="A5" s="13" t="s">
        <v>66</v>
      </c>
      <c r="B5" s="13" t="s">
        <v>67</v>
      </c>
      <c r="C5" s="13" t="s">
        <v>30</v>
      </c>
      <c r="D5" s="13" t="s">
        <v>33</v>
      </c>
      <c r="E5" s="13"/>
      <c r="F5" s="13"/>
      <c r="G5" s="13" t="s">
        <v>34</v>
      </c>
      <c r="H5" s="13" t="s">
        <v>35</v>
      </c>
      <c r="I5" s="13" t="s">
        <v>68</v>
      </c>
      <c r="J5" s="13" t="s">
        <v>37</v>
      </c>
      <c r="K5" s="13"/>
      <c r="L5" s="13"/>
      <c r="M5" s="13"/>
      <c r="N5" s="13"/>
      <c r="O5" s="13"/>
    </row>
    <row r="6" s="79" customFormat="1" ht="38.25" customHeight="1" spans="1:15">
      <c r="A6" s="13"/>
      <c r="B6" s="13"/>
      <c r="C6" s="13"/>
      <c r="D6" s="13" t="s">
        <v>32</v>
      </c>
      <c r="E6" s="13" t="s">
        <v>69</v>
      </c>
      <c r="F6" s="13" t="s">
        <v>70</v>
      </c>
      <c r="G6" s="13"/>
      <c r="H6" s="13"/>
      <c r="I6" s="13"/>
      <c r="J6" s="13" t="s">
        <v>32</v>
      </c>
      <c r="K6" s="13" t="s">
        <v>71</v>
      </c>
      <c r="L6" s="70" t="s">
        <v>72</v>
      </c>
      <c r="M6" s="70" t="s">
        <v>73</v>
      </c>
      <c r="N6" s="70" t="s">
        <v>74</v>
      </c>
      <c r="O6" s="70" t="s">
        <v>75</v>
      </c>
    </row>
    <row r="7" s="79" customFormat="1" ht="38.25" customHeight="1" spans="1:15">
      <c r="A7" s="70" t="s">
        <v>43</v>
      </c>
      <c r="B7" s="70" t="s">
        <v>44</v>
      </c>
      <c r="C7" s="70" t="s">
        <v>45</v>
      </c>
      <c r="D7" s="70" t="s">
        <v>46</v>
      </c>
      <c r="E7" s="70" t="s">
        <v>47</v>
      </c>
      <c r="F7" s="70" t="s">
        <v>48</v>
      </c>
      <c r="G7" s="70" t="s">
        <v>49</v>
      </c>
      <c r="H7" s="70" t="s">
        <v>50</v>
      </c>
      <c r="I7" s="70" t="s">
        <v>51</v>
      </c>
      <c r="J7" s="70" t="s">
        <v>76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</row>
    <row r="8" ht="20.25" customHeight="1" spans="1:15">
      <c r="A8" s="16" t="s">
        <v>77</v>
      </c>
      <c r="B8" s="16" t="s">
        <v>78</v>
      </c>
      <c r="C8" s="17">
        <v>837.881547</v>
      </c>
      <c r="D8" s="17">
        <v>836.881547</v>
      </c>
      <c r="E8" s="17">
        <v>794.881547</v>
      </c>
      <c r="F8" s="17">
        <v>42</v>
      </c>
      <c r="G8" s="17"/>
      <c r="H8" s="17"/>
      <c r="I8" s="17"/>
      <c r="J8" s="17">
        <v>1</v>
      </c>
      <c r="K8" s="17"/>
      <c r="L8" s="17"/>
      <c r="M8" s="17"/>
      <c r="N8" s="17"/>
      <c r="O8" s="17">
        <v>1</v>
      </c>
    </row>
    <row r="9" ht="20.25" customHeight="1" spans="1:15">
      <c r="A9" s="72" t="s">
        <v>79</v>
      </c>
      <c r="B9" s="72" t="s">
        <v>80</v>
      </c>
      <c r="C9" s="17">
        <v>654.581307</v>
      </c>
      <c r="D9" s="17">
        <v>653.581307</v>
      </c>
      <c r="E9" s="17">
        <v>611.581307</v>
      </c>
      <c r="F9" s="17">
        <v>42</v>
      </c>
      <c r="G9" s="17"/>
      <c r="H9" s="17"/>
      <c r="I9" s="17"/>
      <c r="J9" s="17">
        <v>1</v>
      </c>
      <c r="K9" s="17"/>
      <c r="L9" s="17"/>
      <c r="M9" s="17"/>
      <c r="N9" s="17"/>
      <c r="O9" s="17">
        <v>1</v>
      </c>
    </row>
    <row r="10" ht="20.25" customHeight="1" spans="1:15">
      <c r="A10" s="73" t="s">
        <v>81</v>
      </c>
      <c r="B10" s="73" t="s">
        <v>82</v>
      </c>
      <c r="C10" s="17">
        <v>553.670287</v>
      </c>
      <c r="D10" s="17">
        <v>552.670287</v>
      </c>
      <c r="E10" s="17">
        <v>510.670287</v>
      </c>
      <c r="F10" s="17">
        <v>42</v>
      </c>
      <c r="G10" s="17"/>
      <c r="H10" s="17"/>
      <c r="I10" s="17"/>
      <c r="J10" s="17">
        <v>1</v>
      </c>
      <c r="K10" s="17"/>
      <c r="L10" s="17"/>
      <c r="M10" s="17"/>
      <c r="N10" s="17"/>
      <c r="O10" s="17">
        <v>1</v>
      </c>
    </row>
    <row r="11" ht="20.25" customHeight="1" spans="1:15">
      <c r="A11" s="73" t="s">
        <v>83</v>
      </c>
      <c r="B11" s="73" t="s">
        <v>84</v>
      </c>
      <c r="C11" s="17">
        <v>100.91102</v>
      </c>
      <c r="D11" s="17">
        <v>100.91102</v>
      </c>
      <c r="E11" s="17">
        <v>100.91102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2" t="s">
        <v>85</v>
      </c>
      <c r="B12" s="72" t="s">
        <v>86</v>
      </c>
      <c r="C12" s="17">
        <v>113.971308</v>
      </c>
      <c r="D12" s="17">
        <v>113.971308</v>
      </c>
      <c r="E12" s="17">
        <v>113.971308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3" t="s">
        <v>87</v>
      </c>
      <c r="B13" s="73" t="s">
        <v>84</v>
      </c>
      <c r="C13" s="17">
        <v>113.971308</v>
      </c>
      <c r="D13" s="17">
        <v>113.971308</v>
      </c>
      <c r="E13" s="17">
        <v>113.971308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72" t="s">
        <v>88</v>
      </c>
      <c r="B14" s="72" t="s">
        <v>89</v>
      </c>
      <c r="C14" s="17">
        <v>69.328932</v>
      </c>
      <c r="D14" s="17">
        <v>69.328932</v>
      </c>
      <c r="E14" s="17">
        <v>69.328932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73" t="s">
        <v>90</v>
      </c>
      <c r="B15" s="73" t="s">
        <v>84</v>
      </c>
      <c r="C15" s="17">
        <v>69.328932</v>
      </c>
      <c r="D15" s="17">
        <v>69.328932</v>
      </c>
      <c r="E15" s="17">
        <v>69.328932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91</v>
      </c>
      <c r="B16" s="16" t="s">
        <v>92</v>
      </c>
      <c r="C16" s="17">
        <v>171.191264</v>
      </c>
      <c r="D16" s="17">
        <v>171.191264</v>
      </c>
      <c r="E16" s="17">
        <v>168.793664</v>
      </c>
      <c r="F16" s="17">
        <v>2.3976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2" t="s">
        <v>93</v>
      </c>
      <c r="B17" s="72" t="s">
        <v>94</v>
      </c>
      <c r="C17" s="17">
        <v>168.793664</v>
      </c>
      <c r="D17" s="17">
        <v>168.793664</v>
      </c>
      <c r="E17" s="17">
        <v>168.793664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3" t="s">
        <v>95</v>
      </c>
      <c r="B18" s="73" t="s">
        <v>96</v>
      </c>
      <c r="C18" s="17">
        <v>23.04</v>
      </c>
      <c r="D18" s="17">
        <v>23.04</v>
      </c>
      <c r="E18" s="17">
        <v>23.04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73" t="s">
        <v>97</v>
      </c>
      <c r="B19" s="73" t="s">
        <v>98</v>
      </c>
      <c r="C19" s="17">
        <v>4.32</v>
      </c>
      <c r="D19" s="17">
        <v>4.32</v>
      </c>
      <c r="E19" s="17">
        <v>4.32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73" t="s">
        <v>99</v>
      </c>
      <c r="B20" s="73" t="s">
        <v>100</v>
      </c>
      <c r="C20" s="17">
        <v>141.433664</v>
      </c>
      <c r="D20" s="17">
        <v>141.433664</v>
      </c>
      <c r="E20" s="17">
        <v>141.433664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2" t="s">
        <v>101</v>
      </c>
      <c r="B21" s="72" t="s">
        <v>102</v>
      </c>
      <c r="C21" s="17">
        <v>2.3976</v>
      </c>
      <c r="D21" s="17">
        <v>2.3976</v>
      </c>
      <c r="E21" s="17"/>
      <c r="F21" s="17">
        <v>2.3976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3" t="s">
        <v>103</v>
      </c>
      <c r="B22" s="73" t="s">
        <v>104</v>
      </c>
      <c r="C22" s="17">
        <v>2.3976</v>
      </c>
      <c r="D22" s="17">
        <v>2.3976</v>
      </c>
      <c r="E22" s="17"/>
      <c r="F22" s="17">
        <v>2.3976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105</v>
      </c>
      <c r="B23" s="16" t="s">
        <v>106</v>
      </c>
      <c r="C23" s="17">
        <v>121.311356</v>
      </c>
      <c r="D23" s="17">
        <v>121.311356</v>
      </c>
      <c r="E23" s="17">
        <v>121.311356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2" t="s">
        <v>107</v>
      </c>
      <c r="B24" s="72" t="s">
        <v>108</v>
      </c>
      <c r="C24" s="17">
        <v>121.311356</v>
      </c>
      <c r="D24" s="17">
        <v>121.311356</v>
      </c>
      <c r="E24" s="17">
        <v>121.311356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73" t="s">
        <v>109</v>
      </c>
      <c r="B25" s="73" t="s">
        <v>110</v>
      </c>
      <c r="C25" s="17">
        <v>26.290781</v>
      </c>
      <c r="D25" s="17">
        <v>26.290781</v>
      </c>
      <c r="E25" s="17">
        <v>26.290781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73" t="s">
        <v>111</v>
      </c>
      <c r="B26" s="73" t="s">
        <v>112</v>
      </c>
      <c r="C26" s="17">
        <v>47.077932</v>
      </c>
      <c r="D26" s="17">
        <v>47.077932</v>
      </c>
      <c r="E26" s="17">
        <v>47.077932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73" t="s">
        <v>113</v>
      </c>
      <c r="B27" s="73" t="s">
        <v>114</v>
      </c>
      <c r="C27" s="17">
        <v>41.426722</v>
      </c>
      <c r="D27" s="17">
        <v>41.426722</v>
      </c>
      <c r="E27" s="17">
        <v>41.426722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73" t="s">
        <v>115</v>
      </c>
      <c r="B28" s="73" t="s">
        <v>116</v>
      </c>
      <c r="C28" s="17">
        <v>6.515921</v>
      </c>
      <c r="D28" s="17">
        <v>6.515921</v>
      </c>
      <c r="E28" s="17">
        <v>6.515921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16" t="s">
        <v>117</v>
      </c>
      <c r="B29" s="16" t="s">
        <v>118</v>
      </c>
      <c r="C29" s="17">
        <v>359.44918</v>
      </c>
      <c r="D29" s="17">
        <v>359.44918</v>
      </c>
      <c r="E29" s="17">
        <v>359.44918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72" t="s">
        <v>119</v>
      </c>
      <c r="B30" s="72" t="s">
        <v>120</v>
      </c>
      <c r="C30" s="17">
        <v>359.44918</v>
      </c>
      <c r="D30" s="17">
        <v>359.44918</v>
      </c>
      <c r="E30" s="17">
        <v>359.44918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73" t="s">
        <v>121</v>
      </c>
      <c r="B31" s="73" t="s">
        <v>122</v>
      </c>
      <c r="C31" s="17">
        <v>359.44918</v>
      </c>
      <c r="D31" s="17">
        <v>359.44918</v>
      </c>
      <c r="E31" s="17">
        <v>359.44918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16" t="s">
        <v>123</v>
      </c>
      <c r="B32" s="16" t="s">
        <v>124</v>
      </c>
      <c r="C32" s="17">
        <v>750.07</v>
      </c>
      <c r="D32" s="17">
        <v>750.07</v>
      </c>
      <c r="E32" s="17"/>
      <c r="F32" s="17">
        <v>750.07</v>
      </c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72" t="s">
        <v>125</v>
      </c>
      <c r="B33" s="72" t="s">
        <v>126</v>
      </c>
      <c r="C33" s="17">
        <v>750.07</v>
      </c>
      <c r="D33" s="17">
        <v>750.07</v>
      </c>
      <c r="E33" s="17"/>
      <c r="F33" s="17">
        <v>750.07</v>
      </c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73" t="s">
        <v>127</v>
      </c>
      <c r="B34" s="73" t="s">
        <v>128</v>
      </c>
      <c r="C34" s="17">
        <v>750.07</v>
      </c>
      <c r="D34" s="17">
        <v>750.07</v>
      </c>
      <c r="E34" s="17"/>
      <c r="F34" s="17">
        <v>750.07</v>
      </c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16" t="s">
        <v>129</v>
      </c>
      <c r="B35" s="16" t="s">
        <v>130</v>
      </c>
      <c r="C35" s="17">
        <v>115.29</v>
      </c>
      <c r="D35" s="17">
        <v>115.29</v>
      </c>
      <c r="E35" s="17">
        <v>115.29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ht="20.25" customHeight="1" spans="1:15">
      <c r="A36" s="72" t="s">
        <v>131</v>
      </c>
      <c r="B36" s="72" t="s">
        <v>132</v>
      </c>
      <c r="C36" s="17">
        <v>115.29</v>
      </c>
      <c r="D36" s="17">
        <v>115.29</v>
      </c>
      <c r="E36" s="17">
        <v>115.29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ht="20.25" customHeight="1" spans="1:15">
      <c r="A37" s="73" t="s">
        <v>133</v>
      </c>
      <c r="B37" s="73" t="s">
        <v>134</v>
      </c>
      <c r="C37" s="17">
        <v>115.29</v>
      </c>
      <c r="D37" s="17">
        <v>115.29</v>
      </c>
      <c r="E37" s="17">
        <v>115.29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ht="20.25" customHeight="1" spans="1:15">
      <c r="A38" s="54" t="s">
        <v>135</v>
      </c>
      <c r="B38" s="54"/>
      <c r="C38" s="17">
        <v>2355.193347</v>
      </c>
      <c r="D38" s="17">
        <v>2354.193347</v>
      </c>
      <c r="E38" s="17">
        <v>1559.725747</v>
      </c>
      <c r="F38" s="17">
        <v>794.4676</v>
      </c>
      <c r="G38" s="17"/>
      <c r="H38" s="17"/>
      <c r="I38" s="17"/>
      <c r="J38" s="17">
        <v>1</v>
      </c>
      <c r="K38" s="17"/>
      <c r="L38" s="17"/>
      <c r="M38" s="17"/>
      <c r="N38" s="17"/>
      <c r="O38" s="17">
        <v>1</v>
      </c>
    </row>
  </sheetData>
  <mergeCells count="3">
    <mergeCell ref="A3:O3"/>
    <mergeCell ref="A4:I4"/>
    <mergeCell ref="A38:B38"/>
  </mergeCells>
  <printOptions horizontalCentered="1"/>
  <pageMargins left="0.708661417322835" right="0.433070866141732" top="0.47244094488189" bottom="0.590551181102362" header="0.31496062992126" footer="0.31496062992126"/>
  <pageSetup paperSize="1" scale="5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75" defaultRowHeight="15" customHeight="1" outlineLevelCol="3"/>
  <cols>
    <col min="1" max="4" width="35.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136</v>
      </c>
    </row>
    <row r="3" ht="45" customHeight="1" spans="1:4">
      <c r="A3" s="4" t="s">
        <v>137</v>
      </c>
      <c r="B3" s="4"/>
      <c r="C3" s="4"/>
      <c r="D3" s="4"/>
    </row>
    <row r="4" ht="18.75" customHeight="1" spans="1:4">
      <c r="A4" s="5" t="s">
        <v>2</v>
      </c>
      <c r="B4" s="5"/>
      <c r="C4" s="74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138</v>
      </c>
      <c r="C6" s="8" t="s">
        <v>139</v>
      </c>
      <c r="D6" s="8" t="s">
        <v>138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140</v>
      </c>
      <c r="B8" s="17">
        <v>2354.193347</v>
      </c>
      <c r="C8" s="15" t="s">
        <v>141</v>
      </c>
      <c r="D8" s="17">
        <v>2354.193347</v>
      </c>
    </row>
    <row r="9" ht="22.5" customHeight="1" spans="1:4">
      <c r="A9" s="15" t="s">
        <v>142</v>
      </c>
      <c r="B9" s="17">
        <v>2354.193347</v>
      </c>
      <c r="C9" s="15" t="str">
        <f>"（"&amp;"一"&amp;"）"&amp;"一般公共服务支出"</f>
        <v>（一）一般公共服务支出</v>
      </c>
      <c r="D9" s="17">
        <v>836.881547</v>
      </c>
    </row>
    <row r="10" ht="22.5" customHeight="1" spans="1:4">
      <c r="A10" s="15" t="s">
        <v>143</v>
      </c>
      <c r="B10" s="17"/>
      <c r="C10" s="15" t="str">
        <f>"（"&amp;"二"&amp;"）"&amp;"社会保障和就业支出"</f>
        <v>（二）社会保障和就业支出</v>
      </c>
      <c r="D10" s="17">
        <v>171.191264</v>
      </c>
    </row>
    <row r="11" ht="22.5" customHeight="1" spans="1:4">
      <c r="A11" s="15" t="s">
        <v>144</v>
      </c>
      <c r="B11" s="17"/>
      <c r="C11" s="15" t="str">
        <f>"（"&amp;"三"&amp;"）"&amp;"卫生健康支出"</f>
        <v>（三）卫生健康支出</v>
      </c>
      <c r="D11" s="17">
        <v>121.311356</v>
      </c>
    </row>
    <row r="12" ht="22.5" customHeight="1" spans="1:4">
      <c r="A12" s="15" t="s">
        <v>145</v>
      </c>
      <c r="B12" s="17"/>
      <c r="C12" s="15" t="str">
        <f>"（"&amp;"四"&amp;"）"&amp;"城乡社区支出"</f>
        <v>（四）城乡社区支出</v>
      </c>
      <c r="D12" s="17">
        <v>359.44918</v>
      </c>
    </row>
    <row r="13" ht="22.5" customHeight="1" spans="1:4">
      <c r="A13" s="15" t="s">
        <v>142</v>
      </c>
      <c r="B13" s="17"/>
      <c r="C13" s="15" t="str">
        <f>"（"&amp;"五"&amp;"）"&amp;"农林水支出"</f>
        <v>（五）农林水支出</v>
      </c>
      <c r="D13" s="17">
        <v>750.07</v>
      </c>
    </row>
    <row r="14" ht="22.5" customHeight="1" spans="1:4">
      <c r="A14" s="15" t="s">
        <v>143</v>
      </c>
      <c r="B14" s="17"/>
      <c r="C14" s="15" t="str">
        <f>"（"&amp;"六"&amp;"）"&amp;"住房保障支出"</f>
        <v>（六）住房保障支出</v>
      </c>
      <c r="D14" s="17">
        <v>115.29</v>
      </c>
    </row>
    <row r="15" ht="22.5" customHeight="1" spans="1:4">
      <c r="A15" s="15" t="s">
        <v>144</v>
      </c>
      <c r="B15" s="17"/>
      <c r="C15" s="15"/>
      <c r="D15" s="17"/>
    </row>
    <row r="16" ht="22.5" customHeight="1" spans="1:4">
      <c r="A16" s="75"/>
      <c r="B16" s="17"/>
      <c r="C16" s="15" t="s">
        <v>146</v>
      </c>
      <c r="D16" s="17"/>
    </row>
    <row r="17" ht="22.5" customHeight="1" spans="1:4">
      <c r="A17" s="76" t="s">
        <v>147</v>
      </c>
      <c r="B17" s="77">
        <v>2354.193347</v>
      </c>
      <c r="C17" s="78" t="s">
        <v>148</v>
      </c>
      <c r="D17" s="77">
        <v>2354.193347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" right="0.7" top="0.75" bottom="0.75" header="0.3" footer="0.3"/>
  <pageSetup paperSize="1" scale="87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8.875" defaultRowHeight="15" customHeight="1" outlineLevelCol="6"/>
  <cols>
    <col min="1" max="1" width="21.375" customWidth="1"/>
    <col min="2" max="2" width="40.875" customWidth="1"/>
    <col min="3" max="7" width="23.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9" t="s">
        <v>149</v>
      </c>
    </row>
    <row r="3" ht="37.5" customHeight="1" spans="1:7">
      <c r="A3" s="4" t="s">
        <v>150</v>
      </c>
      <c r="B3" s="4"/>
      <c r="C3" s="4"/>
      <c r="D3" s="4"/>
      <c r="E3" s="4"/>
      <c r="F3" s="4"/>
      <c r="G3" s="4"/>
    </row>
    <row r="4" ht="18.75" customHeight="1" spans="1:7">
      <c r="A4" s="50" t="s">
        <v>2</v>
      </c>
      <c r="B4" s="50"/>
      <c r="C4" s="50"/>
      <c r="D4" s="51"/>
      <c r="E4" s="51"/>
      <c r="F4" s="51"/>
      <c r="G4" s="52" t="s">
        <v>27</v>
      </c>
    </row>
    <row r="5" ht="18.75" customHeight="1" spans="1:7">
      <c r="A5" s="13" t="s">
        <v>151</v>
      </c>
      <c r="B5" s="13" t="s">
        <v>67</v>
      </c>
      <c r="C5" s="53" t="s">
        <v>30</v>
      </c>
      <c r="D5" s="53" t="s">
        <v>69</v>
      </c>
      <c r="E5" s="53"/>
      <c r="F5" s="53"/>
      <c r="G5" s="13" t="s">
        <v>70</v>
      </c>
    </row>
    <row r="6" ht="18.75" customHeight="1" spans="1:7">
      <c r="A6" s="13" t="s">
        <v>66</v>
      </c>
      <c r="B6" s="13" t="s">
        <v>67</v>
      </c>
      <c r="C6" s="53"/>
      <c r="D6" s="53" t="s">
        <v>32</v>
      </c>
      <c r="E6" s="53" t="s">
        <v>152</v>
      </c>
      <c r="F6" s="53" t="s">
        <v>153</v>
      </c>
      <c r="G6" s="13"/>
    </row>
    <row r="7" ht="18.75" customHeight="1" spans="1:7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</row>
    <row r="8" ht="20.25" customHeight="1" spans="1:7">
      <c r="A8" s="16" t="s">
        <v>77</v>
      </c>
      <c r="B8" s="16" t="s">
        <v>78</v>
      </c>
      <c r="C8" s="17">
        <v>836.881547</v>
      </c>
      <c r="D8" s="17">
        <v>794.881547</v>
      </c>
      <c r="E8" s="17">
        <v>703.772547</v>
      </c>
      <c r="F8" s="17">
        <v>91.109</v>
      </c>
      <c r="G8" s="17">
        <v>42</v>
      </c>
    </row>
    <row r="9" ht="20.25" customHeight="1" spans="1:7">
      <c r="A9" s="72" t="s">
        <v>79</v>
      </c>
      <c r="B9" s="72" t="s">
        <v>80</v>
      </c>
      <c r="C9" s="17">
        <v>653.581307</v>
      </c>
      <c r="D9" s="17">
        <v>611.581307</v>
      </c>
      <c r="E9" s="17">
        <v>523.322307</v>
      </c>
      <c r="F9" s="17">
        <v>88.259</v>
      </c>
      <c r="G9" s="17">
        <v>42</v>
      </c>
    </row>
    <row r="10" ht="20.25" customHeight="1" spans="1:7">
      <c r="A10" s="73" t="s">
        <v>81</v>
      </c>
      <c r="B10" s="73" t="s">
        <v>82</v>
      </c>
      <c r="C10" s="17">
        <v>552.670287</v>
      </c>
      <c r="D10" s="17">
        <v>510.670287</v>
      </c>
      <c r="E10" s="17">
        <v>423.931287</v>
      </c>
      <c r="F10" s="17">
        <v>86.739</v>
      </c>
      <c r="G10" s="17">
        <v>42</v>
      </c>
    </row>
    <row r="11" ht="20.25" customHeight="1" spans="1:7">
      <c r="A11" s="73" t="s">
        <v>83</v>
      </c>
      <c r="B11" s="73" t="s">
        <v>84</v>
      </c>
      <c r="C11" s="17">
        <v>100.91102</v>
      </c>
      <c r="D11" s="17">
        <v>100.91102</v>
      </c>
      <c r="E11" s="17">
        <v>99.39102</v>
      </c>
      <c r="F11" s="17">
        <v>1.52</v>
      </c>
      <c r="G11" s="17"/>
    </row>
    <row r="12" ht="20.25" customHeight="1" spans="1:7">
      <c r="A12" s="72" t="s">
        <v>85</v>
      </c>
      <c r="B12" s="72" t="s">
        <v>86</v>
      </c>
      <c r="C12" s="17">
        <v>113.971308</v>
      </c>
      <c r="D12" s="17">
        <v>113.971308</v>
      </c>
      <c r="E12" s="17">
        <v>112.261308</v>
      </c>
      <c r="F12" s="17">
        <v>1.71</v>
      </c>
      <c r="G12" s="17"/>
    </row>
    <row r="13" ht="20.25" customHeight="1" spans="1:7">
      <c r="A13" s="73" t="s">
        <v>87</v>
      </c>
      <c r="B13" s="73" t="s">
        <v>84</v>
      </c>
      <c r="C13" s="17">
        <v>113.971308</v>
      </c>
      <c r="D13" s="17">
        <v>113.971308</v>
      </c>
      <c r="E13" s="17">
        <v>112.261308</v>
      </c>
      <c r="F13" s="17">
        <v>1.71</v>
      </c>
      <c r="G13" s="17"/>
    </row>
    <row r="14" ht="20.25" customHeight="1" spans="1:7">
      <c r="A14" s="72" t="s">
        <v>88</v>
      </c>
      <c r="B14" s="72" t="s">
        <v>89</v>
      </c>
      <c r="C14" s="17">
        <v>69.328932</v>
      </c>
      <c r="D14" s="17">
        <v>69.328932</v>
      </c>
      <c r="E14" s="17">
        <v>68.188932</v>
      </c>
      <c r="F14" s="17">
        <v>1.14</v>
      </c>
      <c r="G14" s="17"/>
    </row>
    <row r="15" ht="20.25" customHeight="1" spans="1:7">
      <c r="A15" s="73" t="s">
        <v>90</v>
      </c>
      <c r="B15" s="73" t="s">
        <v>84</v>
      </c>
      <c r="C15" s="17">
        <v>69.328932</v>
      </c>
      <c r="D15" s="17">
        <v>69.328932</v>
      </c>
      <c r="E15" s="17">
        <v>68.188932</v>
      </c>
      <c r="F15" s="17">
        <v>1.14</v>
      </c>
      <c r="G15" s="17"/>
    </row>
    <row r="16" ht="20.25" customHeight="1" spans="1:7">
      <c r="A16" s="16" t="s">
        <v>91</v>
      </c>
      <c r="B16" s="16" t="s">
        <v>92</v>
      </c>
      <c r="C16" s="17">
        <v>171.191264</v>
      </c>
      <c r="D16" s="17">
        <v>168.793664</v>
      </c>
      <c r="E16" s="17">
        <v>168.793664</v>
      </c>
      <c r="F16" s="17"/>
      <c r="G16" s="17">
        <v>2.3976</v>
      </c>
    </row>
    <row r="17" ht="20.25" customHeight="1" spans="1:7">
      <c r="A17" s="72" t="s">
        <v>93</v>
      </c>
      <c r="B17" s="72" t="s">
        <v>94</v>
      </c>
      <c r="C17" s="17">
        <v>168.793664</v>
      </c>
      <c r="D17" s="17">
        <v>168.793664</v>
      </c>
      <c r="E17" s="17">
        <v>168.793664</v>
      </c>
      <c r="F17" s="17"/>
      <c r="G17" s="17"/>
    </row>
    <row r="18" ht="20.25" customHeight="1" spans="1:7">
      <c r="A18" s="73" t="s">
        <v>95</v>
      </c>
      <c r="B18" s="73" t="s">
        <v>96</v>
      </c>
      <c r="C18" s="17">
        <v>23.04</v>
      </c>
      <c r="D18" s="17">
        <v>23.04</v>
      </c>
      <c r="E18" s="17">
        <v>23.04</v>
      </c>
      <c r="F18" s="17"/>
      <c r="G18" s="17"/>
    </row>
    <row r="19" ht="20.25" customHeight="1" spans="1:7">
      <c r="A19" s="73" t="s">
        <v>97</v>
      </c>
      <c r="B19" s="73" t="s">
        <v>98</v>
      </c>
      <c r="C19" s="17">
        <v>4.32</v>
      </c>
      <c r="D19" s="17">
        <v>4.32</v>
      </c>
      <c r="E19" s="17">
        <v>4.32</v>
      </c>
      <c r="F19" s="17"/>
      <c r="G19" s="17"/>
    </row>
    <row r="20" ht="20.25" customHeight="1" spans="1:7">
      <c r="A20" s="73" t="s">
        <v>99</v>
      </c>
      <c r="B20" s="73" t="s">
        <v>100</v>
      </c>
      <c r="C20" s="17">
        <v>141.433664</v>
      </c>
      <c r="D20" s="17">
        <v>141.433664</v>
      </c>
      <c r="E20" s="17">
        <v>141.433664</v>
      </c>
      <c r="F20" s="17"/>
      <c r="G20" s="17"/>
    </row>
    <row r="21" ht="20.25" customHeight="1" spans="1:7">
      <c r="A21" s="72" t="s">
        <v>101</v>
      </c>
      <c r="B21" s="72" t="s">
        <v>102</v>
      </c>
      <c r="C21" s="17">
        <v>2.3976</v>
      </c>
      <c r="D21" s="17"/>
      <c r="E21" s="17"/>
      <c r="F21" s="17"/>
      <c r="G21" s="17">
        <v>2.3976</v>
      </c>
    </row>
    <row r="22" ht="20.25" customHeight="1" spans="1:7">
      <c r="A22" s="73" t="s">
        <v>103</v>
      </c>
      <c r="B22" s="73" t="s">
        <v>104</v>
      </c>
      <c r="C22" s="17">
        <v>2.3976</v>
      </c>
      <c r="D22" s="17"/>
      <c r="E22" s="17"/>
      <c r="F22" s="17"/>
      <c r="G22" s="17">
        <v>2.3976</v>
      </c>
    </row>
    <row r="23" ht="20.25" customHeight="1" spans="1:7">
      <c r="A23" s="16" t="s">
        <v>105</v>
      </c>
      <c r="B23" s="16" t="s">
        <v>106</v>
      </c>
      <c r="C23" s="17">
        <v>121.311356</v>
      </c>
      <c r="D23" s="17">
        <v>121.311356</v>
      </c>
      <c r="E23" s="17">
        <v>121.311356</v>
      </c>
      <c r="F23" s="17"/>
      <c r="G23" s="17"/>
    </row>
    <row r="24" ht="20.25" customHeight="1" spans="1:7">
      <c r="A24" s="72" t="s">
        <v>107</v>
      </c>
      <c r="B24" s="72" t="s">
        <v>108</v>
      </c>
      <c r="C24" s="17">
        <v>121.311356</v>
      </c>
      <c r="D24" s="17">
        <v>121.311356</v>
      </c>
      <c r="E24" s="17">
        <v>121.311356</v>
      </c>
      <c r="F24" s="17"/>
      <c r="G24" s="17"/>
    </row>
    <row r="25" ht="20.25" customHeight="1" spans="1:7">
      <c r="A25" s="73" t="s">
        <v>109</v>
      </c>
      <c r="B25" s="73" t="s">
        <v>110</v>
      </c>
      <c r="C25" s="17">
        <v>26.290781</v>
      </c>
      <c r="D25" s="17">
        <v>26.290781</v>
      </c>
      <c r="E25" s="17">
        <v>26.290781</v>
      </c>
      <c r="F25" s="17"/>
      <c r="G25" s="17"/>
    </row>
    <row r="26" ht="20.25" customHeight="1" spans="1:7">
      <c r="A26" s="73" t="s">
        <v>111</v>
      </c>
      <c r="B26" s="73" t="s">
        <v>112</v>
      </c>
      <c r="C26" s="17">
        <v>47.077932</v>
      </c>
      <c r="D26" s="17">
        <v>47.077932</v>
      </c>
      <c r="E26" s="17">
        <v>47.077932</v>
      </c>
      <c r="F26" s="17"/>
      <c r="G26" s="17"/>
    </row>
    <row r="27" ht="20.25" customHeight="1" spans="1:7">
      <c r="A27" s="73" t="s">
        <v>113</v>
      </c>
      <c r="B27" s="73" t="s">
        <v>114</v>
      </c>
      <c r="C27" s="17">
        <v>41.426722</v>
      </c>
      <c r="D27" s="17">
        <v>41.426722</v>
      </c>
      <c r="E27" s="17">
        <v>41.426722</v>
      </c>
      <c r="F27" s="17"/>
      <c r="G27" s="17"/>
    </row>
    <row r="28" ht="20.25" customHeight="1" spans="1:7">
      <c r="A28" s="73" t="s">
        <v>115</v>
      </c>
      <c r="B28" s="73" t="s">
        <v>116</v>
      </c>
      <c r="C28" s="17">
        <v>6.515921</v>
      </c>
      <c r="D28" s="17">
        <v>6.515921</v>
      </c>
      <c r="E28" s="17">
        <v>6.515921</v>
      </c>
      <c r="F28" s="17"/>
      <c r="G28" s="17"/>
    </row>
    <row r="29" ht="20.25" customHeight="1" spans="1:7">
      <c r="A29" s="16" t="s">
        <v>117</v>
      </c>
      <c r="B29" s="16" t="s">
        <v>118</v>
      </c>
      <c r="C29" s="17">
        <v>359.44918</v>
      </c>
      <c r="D29" s="17">
        <v>359.44918</v>
      </c>
      <c r="E29" s="17">
        <v>354.69918</v>
      </c>
      <c r="F29" s="17">
        <v>4.75</v>
      </c>
      <c r="G29" s="17"/>
    </row>
    <row r="30" ht="20.25" customHeight="1" spans="1:7">
      <c r="A30" s="72" t="s">
        <v>119</v>
      </c>
      <c r="B30" s="72" t="s">
        <v>120</v>
      </c>
      <c r="C30" s="17">
        <v>359.44918</v>
      </c>
      <c r="D30" s="17">
        <v>359.44918</v>
      </c>
      <c r="E30" s="17">
        <v>354.69918</v>
      </c>
      <c r="F30" s="17">
        <v>4.75</v>
      </c>
      <c r="G30" s="17"/>
    </row>
    <row r="31" ht="20.25" customHeight="1" spans="1:7">
      <c r="A31" s="73" t="s">
        <v>121</v>
      </c>
      <c r="B31" s="73" t="s">
        <v>122</v>
      </c>
      <c r="C31" s="17">
        <v>359.44918</v>
      </c>
      <c r="D31" s="17">
        <v>359.44918</v>
      </c>
      <c r="E31" s="17">
        <v>354.69918</v>
      </c>
      <c r="F31" s="17">
        <v>4.75</v>
      </c>
      <c r="G31" s="17"/>
    </row>
    <row r="32" ht="20.25" customHeight="1" spans="1:7">
      <c r="A32" s="16" t="s">
        <v>123</v>
      </c>
      <c r="B32" s="16" t="s">
        <v>124</v>
      </c>
      <c r="C32" s="17">
        <v>750.07</v>
      </c>
      <c r="D32" s="17"/>
      <c r="E32" s="17"/>
      <c r="F32" s="17"/>
      <c r="G32" s="17">
        <v>750.07</v>
      </c>
    </row>
    <row r="33" ht="20.25" customHeight="1" spans="1:7">
      <c r="A33" s="72" t="s">
        <v>125</v>
      </c>
      <c r="B33" s="72" t="s">
        <v>126</v>
      </c>
      <c r="C33" s="17">
        <v>750.07</v>
      </c>
      <c r="D33" s="17"/>
      <c r="E33" s="17"/>
      <c r="F33" s="17"/>
      <c r="G33" s="17">
        <v>750.07</v>
      </c>
    </row>
    <row r="34" ht="20.25" customHeight="1" spans="1:7">
      <c r="A34" s="73" t="s">
        <v>127</v>
      </c>
      <c r="B34" s="73" t="s">
        <v>128</v>
      </c>
      <c r="C34" s="17">
        <v>750.07</v>
      </c>
      <c r="D34" s="17"/>
      <c r="E34" s="17"/>
      <c r="F34" s="17"/>
      <c r="G34" s="17">
        <v>750.07</v>
      </c>
    </row>
    <row r="35" ht="20.25" customHeight="1" spans="1:7">
      <c r="A35" s="16" t="s">
        <v>129</v>
      </c>
      <c r="B35" s="16" t="s">
        <v>130</v>
      </c>
      <c r="C35" s="17">
        <v>115.29</v>
      </c>
      <c r="D35" s="17">
        <v>115.29</v>
      </c>
      <c r="E35" s="17">
        <v>115.29</v>
      </c>
      <c r="F35" s="17"/>
      <c r="G35" s="17"/>
    </row>
    <row r="36" ht="20.25" customHeight="1" spans="1:7">
      <c r="A36" s="72" t="s">
        <v>131</v>
      </c>
      <c r="B36" s="72" t="s">
        <v>132</v>
      </c>
      <c r="C36" s="17">
        <v>115.29</v>
      </c>
      <c r="D36" s="17">
        <v>115.29</v>
      </c>
      <c r="E36" s="17">
        <v>115.29</v>
      </c>
      <c r="F36" s="17"/>
      <c r="G36" s="17"/>
    </row>
    <row r="37" ht="20.25" customHeight="1" spans="1:7">
      <c r="A37" s="73" t="s">
        <v>133</v>
      </c>
      <c r="B37" s="73" t="s">
        <v>134</v>
      </c>
      <c r="C37" s="17">
        <v>115.29</v>
      </c>
      <c r="D37" s="17">
        <v>115.29</v>
      </c>
      <c r="E37" s="17">
        <v>115.29</v>
      </c>
      <c r="F37" s="17"/>
      <c r="G37" s="17"/>
    </row>
    <row r="38" ht="20.25" customHeight="1" spans="1:7">
      <c r="A38" s="54" t="s">
        <v>135</v>
      </c>
      <c r="B38" s="54"/>
      <c r="C38" s="55">
        <v>2354.193347</v>
      </c>
      <c r="D38" s="55">
        <v>1559.725747</v>
      </c>
      <c r="E38" s="55">
        <v>1463.866747</v>
      </c>
      <c r="F38" s="55">
        <v>95.859</v>
      </c>
      <c r="G38" s="55">
        <v>794.4676</v>
      </c>
    </row>
  </sheetData>
  <mergeCells count="7">
    <mergeCell ref="A3:G3"/>
    <mergeCell ref="A4:C4"/>
    <mergeCell ref="A5:B5"/>
    <mergeCell ref="D5:F5"/>
    <mergeCell ref="A38:B38"/>
    <mergeCell ref="C5:C6"/>
    <mergeCell ref="G5:G6"/>
  </mergeCells>
  <printOptions horizontalCentered="1"/>
  <pageMargins left="0.708661417322835" right="0.56" top="0.511811023622047" bottom="0.47244094488189" header="0.31496062992126" footer="0.31496062992126"/>
  <pageSetup paperSize="1" scale="6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 outlineLevelRow="7" outlineLevelCol="5"/>
  <cols>
    <col min="1" max="6" width="19.3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5"/>
      <c r="B2" s="65"/>
      <c r="C2" s="66"/>
      <c r="D2" s="2"/>
      <c r="E2" s="2"/>
      <c r="F2" s="67" t="s">
        <v>154</v>
      </c>
    </row>
    <row r="3" ht="41.25" customHeight="1" spans="1:6">
      <c r="A3" s="68" t="s">
        <v>155</v>
      </c>
      <c r="B3" s="68"/>
      <c r="C3" s="68"/>
      <c r="D3" s="68"/>
      <c r="E3" s="68"/>
      <c r="F3" s="68"/>
    </row>
    <row r="4" ht="18.75" customHeight="1" spans="1:6">
      <c r="A4" s="5" t="s">
        <v>2</v>
      </c>
      <c r="B4" s="5"/>
      <c r="C4" s="5"/>
      <c r="D4" s="69"/>
      <c r="E4" s="2"/>
      <c r="F4" s="67" t="s">
        <v>27</v>
      </c>
    </row>
    <row r="5" ht="34.5" customHeight="1" spans="1:6">
      <c r="A5" s="13" t="s">
        <v>156</v>
      </c>
      <c r="B5" s="53" t="s">
        <v>157</v>
      </c>
      <c r="C5" s="53" t="s">
        <v>158</v>
      </c>
      <c r="D5" s="53"/>
      <c r="E5" s="53"/>
      <c r="F5" s="53" t="s">
        <v>159</v>
      </c>
    </row>
    <row r="6" ht="34.5" customHeight="1" spans="1:6">
      <c r="A6" s="13"/>
      <c r="B6" s="53"/>
      <c r="C6" s="53" t="s">
        <v>32</v>
      </c>
      <c r="D6" s="53" t="s">
        <v>160</v>
      </c>
      <c r="E6" s="53" t="s">
        <v>161</v>
      </c>
      <c r="F6" s="53"/>
    </row>
    <row r="7" ht="34.5" customHeight="1" spans="1:6">
      <c r="A7" s="70" t="s">
        <v>44</v>
      </c>
      <c r="B7" s="71" t="s">
        <v>45</v>
      </c>
      <c r="C7" s="70" t="s">
        <v>46</v>
      </c>
      <c r="D7" s="70" t="s">
        <v>47</v>
      </c>
      <c r="E7" s="70" t="s">
        <v>48</v>
      </c>
      <c r="F7" s="70">
        <v>7</v>
      </c>
    </row>
    <row r="8" ht="34.5" customHeight="1" spans="1:6">
      <c r="A8" s="17">
        <v>17.88</v>
      </c>
      <c r="B8" s="17"/>
      <c r="C8" s="17">
        <v>14.88</v>
      </c>
      <c r="D8" s="17">
        <v>8.5</v>
      </c>
      <c r="E8" s="17">
        <v>6.38</v>
      </c>
      <c r="F8" s="17">
        <v>3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708661417322835" right="0.708661417322835" top="0.748031496062992" bottom="0.748031496062992" header="0.31496062992126" footer="0.31496062992126"/>
  <pageSetup paperSize="1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9"/>
  <sheetViews>
    <sheetView showZeros="0" zoomScale="80" zoomScaleNormal="80" workbookViewId="0">
      <pane ySplit="1" topLeftCell="A2" activePane="bottomLeft" state="frozen"/>
      <selection/>
      <selection pane="bottomLeft" activeCell="A2" sqref="A2:X2"/>
    </sheetView>
  </sheetViews>
  <sheetFormatPr defaultColWidth="8.875" defaultRowHeight="15" customHeight="1"/>
  <cols>
    <col min="1" max="1" width="27.25" customWidth="1"/>
    <col min="2" max="2" width="26.375" customWidth="1"/>
    <col min="3" max="3" width="27.375" customWidth="1"/>
    <col min="4" max="4" width="18" customWidth="1"/>
    <col min="5" max="5" width="33" customWidth="1"/>
    <col min="6" max="6" width="16.125" customWidth="1"/>
    <col min="7" max="7" width="29.125" customWidth="1"/>
    <col min="8" max="24" width="17.875" customWidth="1"/>
  </cols>
  <sheetData>
    <row r="1" ht="18.75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 t="s">
        <v>162</v>
      </c>
    </row>
    <row r="2" ht="45" customHeight="1" spans="1:24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ht="18.75" customHeight="1" spans="1:24">
      <c r="A3" s="5" t="s">
        <v>2</v>
      </c>
      <c r="B3" s="5"/>
      <c r="C3" s="5"/>
      <c r="D3" s="5"/>
      <c r="E3" s="5"/>
      <c r="F3" s="5"/>
      <c r="G3" s="5"/>
      <c r="H3" s="61"/>
      <c r="I3" s="61"/>
      <c r="J3" s="61"/>
      <c r="K3" s="61"/>
      <c r="L3" s="6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 t="s">
        <v>27</v>
      </c>
    </row>
    <row r="4" ht="18.75" customHeight="1" spans="1:24">
      <c r="A4" s="62" t="s">
        <v>164</v>
      </c>
      <c r="B4" s="62" t="s">
        <v>165</v>
      </c>
      <c r="C4" s="62" t="s">
        <v>166</v>
      </c>
      <c r="D4" s="62" t="s">
        <v>167</v>
      </c>
      <c r="E4" s="62" t="s">
        <v>168</v>
      </c>
      <c r="F4" s="62" t="s">
        <v>169</v>
      </c>
      <c r="G4" s="62" t="s">
        <v>170</v>
      </c>
      <c r="H4" s="63" t="s">
        <v>30</v>
      </c>
      <c r="I4" s="63" t="s">
        <v>171</v>
      </c>
      <c r="J4" s="62"/>
      <c r="K4" s="62"/>
      <c r="L4" s="62"/>
      <c r="M4" s="62"/>
      <c r="N4" s="62"/>
      <c r="O4" s="62" t="s">
        <v>172</v>
      </c>
      <c r="P4" s="62"/>
      <c r="Q4" s="62"/>
      <c r="R4" s="62" t="s">
        <v>36</v>
      </c>
      <c r="S4" s="62" t="s">
        <v>37</v>
      </c>
      <c r="T4" s="62"/>
      <c r="U4" s="62"/>
      <c r="V4" s="62"/>
      <c r="W4" s="62"/>
      <c r="X4" s="62"/>
    </row>
    <row r="5" ht="18.75" customHeight="1" spans="1:24">
      <c r="A5" s="62"/>
      <c r="B5" s="62"/>
      <c r="C5" s="62"/>
      <c r="D5" s="62"/>
      <c r="E5" s="62"/>
      <c r="F5" s="62"/>
      <c r="G5" s="62"/>
      <c r="H5" s="63" t="s">
        <v>173</v>
      </c>
      <c r="I5" s="63" t="s">
        <v>174</v>
      </c>
      <c r="J5" s="63"/>
      <c r="K5" s="62" t="s">
        <v>34</v>
      </c>
      <c r="L5" s="62" t="s">
        <v>35</v>
      </c>
      <c r="M5" s="62"/>
      <c r="N5" s="62"/>
      <c r="O5" s="62" t="s">
        <v>172</v>
      </c>
      <c r="P5" s="62" t="s">
        <v>34</v>
      </c>
      <c r="Q5" s="62" t="s">
        <v>35</v>
      </c>
      <c r="R5" s="62" t="s">
        <v>36</v>
      </c>
      <c r="S5" s="62" t="s">
        <v>37</v>
      </c>
      <c r="T5" s="62" t="s">
        <v>38</v>
      </c>
      <c r="U5" s="62" t="s">
        <v>39</v>
      </c>
      <c r="V5" s="62" t="s">
        <v>40</v>
      </c>
      <c r="W5" s="62" t="s">
        <v>41</v>
      </c>
      <c r="X5" s="62" t="s">
        <v>42</v>
      </c>
    </row>
    <row r="6" ht="18.75" customHeight="1" spans="1:24">
      <c r="A6" s="62"/>
      <c r="B6" s="62"/>
      <c r="C6" s="62"/>
      <c r="D6" s="62"/>
      <c r="E6" s="62"/>
      <c r="F6" s="62"/>
      <c r="G6" s="62"/>
      <c r="H6" s="63"/>
      <c r="I6" s="63" t="s">
        <v>175</v>
      </c>
      <c r="J6" s="62" t="s">
        <v>176</v>
      </c>
      <c r="K6" s="62" t="s">
        <v>177</v>
      </c>
      <c r="L6" s="62" t="s">
        <v>178</v>
      </c>
      <c r="M6" s="62" t="s">
        <v>179</v>
      </c>
      <c r="N6" s="62" t="s">
        <v>180</v>
      </c>
      <c r="O6" s="62" t="s">
        <v>33</v>
      </c>
      <c r="P6" s="62" t="s">
        <v>34</v>
      </c>
      <c r="Q6" s="62" t="s">
        <v>35</v>
      </c>
      <c r="R6" s="62"/>
      <c r="S6" s="62" t="s">
        <v>32</v>
      </c>
      <c r="T6" s="62" t="s">
        <v>38</v>
      </c>
      <c r="U6" s="62" t="s">
        <v>39</v>
      </c>
      <c r="V6" s="62" t="s">
        <v>40</v>
      </c>
      <c r="W6" s="62" t="s">
        <v>41</v>
      </c>
      <c r="X6" s="62" t="s">
        <v>42</v>
      </c>
    </row>
    <row r="7" ht="22.7" customHeight="1" spans="1:24">
      <c r="A7" s="62"/>
      <c r="B7" s="62"/>
      <c r="C7" s="62"/>
      <c r="D7" s="62"/>
      <c r="E7" s="62"/>
      <c r="F7" s="62"/>
      <c r="G7" s="62"/>
      <c r="H7" s="63"/>
      <c r="I7" s="63" t="s">
        <v>32</v>
      </c>
      <c r="J7" s="62" t="s">
        <v>176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</row>
    <row r="8" ht="18.75" customHeight="1" spans="1:24">
      <c r="A8" s="63" t="s">
        <v>43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3">
        <v>21</v>
      </c>
      <c r="V8" s="63">
        <v>22</v>
      </c>
      <c r="W8" s="63">
        <v>23</v>
      </c>
      <c r="X8" s="63">
        <v>24</v>
      </c>
    </row>
    <row r="9" ht="18.75" customHeight="1" spans="1:24">
      <c r="A9" s="9" t="s">
        <v>53</v>
      </c>
      <c r="B9" s="9"/>
      <c r="C9" s="10"/>
      <c r="D9" s="9"/>
      <c r="E9" s="9"/>
      <c r="F9" s="9"/>
      <c r="G9" s="9"/>
      <c r="H9" s="17">
        <v>1559.725747</v>
      </c>
      <c r="I9" s="17">
        <v>1559.725747</v>
      </c>
      <c r="J9" s="17"/>
      <c r="K9" s="17"/>
      <c r="L9" s="17"/>
      <c r="M9" s="17">
        <v>1559.725747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18.75" customHeight="1" spans="1:24">
      <c r="A10" s="64" t="s">
        <v>55</v>
      </c>
      <c r="B10" s="9" t="s">
        <v>181</v>
      </c>
      <c r="C10" s="10" t="s">
        <v>182</v>
      </c>
      <c r="D10" s="9" t="s">
        <v>81</v>
      </c>
      <c r="E10" s="9" t="s">
        <v>82</v>
      </c>
      <c r="F10" s="9" t="s">
        <v>183</v>
      </c>
      <c r="G10" s="9" t="s">
        <v>184</v>
      </c>
      <c r="H10" s="17">
        <v>127.6656</v>
      </c>
      <c r="I10" s="17">
        <v>127.6656</v>
      </c>
      <c r="J10" s="17"/>
      <c r="K10" s="17"/>
      <c r="L10" s="17"/>
      <c r="M10" s="17">
        <v>127.6656</v>
      </c>
      <c r="N10" s="17"/>
      <c r="O10" s="17"/>
      <c r="P10" s="17"/>
      <c r="Q10" s="24"/>
      <c r="R10" s="17"/>
      <c r="S10" s="17"/>
      <c r="T10" s="17"/>
      <c r="U10" s="17"/>
      <c r="V10" s="17"/>
      <c r="W10" s="17"/>
      <c r="X10" s="17"/>
    </row>
    <row r="11" ht="18.75" customHeight="1" spans="1:24">
      <c r="A11" s="64" t="s">
        <v>55</v>
      </c>
      <c r="B11" s="9" t="s">
        <v>181</v>
      </c>
      <c r="C11" s="10" t="s">
        <v>182</v>
      </c>
      <c r="D11" s="9" t="s">
        <v>81</v>
      </c>
      <c r="E11" s="9" t="s">
        <v>82</v>
      </c>
      <c r="F11" s="9" t="s">
        <v>185</v>
      </c>
      <c r="G11" s="9" t="s">
        <v>186</v>
      </c>
      <c r="H11" s="17">
        <v>183.9204</v>
      </c>
      <c r="I11" s="17">
        <v>183.9204</v>
      </c>
      <c r="J11" s="17"/>
      <c r="K11" s="17"/>
      <c r="L11" s="17"/>
      <c r="M11" s="17">
        <v>183.9204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64" t="s">
        <v>55</v>
      </c>
      <c r="B12" s="9" t="s">
        <v>181</v>
      </c>
      <c r="C12" s="10" t="s">
        <v>182</v>
      </c>
      <c r="D12" s="9" t="s">
        <v>81</v>
      </c>
      <c r="E12" s="9" t="s">
        <v>82</v>
      </c>
      <c r="F12" s="9" t="s">
        <v>185</v>
      </c>
      <c r="G12" s="9" t="s">
        <v>186</v>
      </c>
      <c r="H12" s="17">
        <v>19.2</v>
      </c>
      <c r="I12" s="17">
        <v>19.2</v>
      </c>
      <c r="J12" s="17"/>
      <c r="K12" s="17"/>
      <c r="L12" s="17"/>
      <c r="M12" s="17">
        <v>19.2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64" t="s">
        <v>55</v>
      </c>
      <c r="B13" s="9" t="s">
        <v>181</v>
      </c>
      <c r="C13" s="10" t="s">
        <v>182</v>
      </c>
      <c r="D13" s="9" t="s">
        <v>81</v>
      </c>
      <c r="E13" s="9" t="s">
        <v>82</v>
      </c>
      <c r="F13" s="9" t="s">
        <v>187</v>
      </c>
      <c r="G13" s="9" t="s">
        <v>188</v>
      </c>
      <c r="H13" s="17">
        <v>10.6388</v>
      </c>
      <c r="I13" s="17">
        <v>10.6388</v>
      </c>
      <c r="J13" s="17"/>
      <c r="K13" s="17"/>
      <c r="L13" s="17"/>
      <c r="M13" s="17">
        <v>10.6388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64" t="s">
        <v>55</v>
      </c>
      <c r="B14" s="9" t="s">
        <v>189</v>
      </c>
      <c r="C14" s="10" t="s">
        <v>190</v>
      </c>
      <c r="D14" s="9" t="s">
        <v>81</v>
      </c>
      <c r="E14" s="9" t="s">
        <v>82</v>
      </c>
      <c r="F14" s="9" t="s">
        <v>191</v>
      </c>
      <c r="G14" s="9" t="s">
        <v>192</v>
      </c>
      <c r="H14" s="17">
        <v>0.187287</v>
      </c>
      <c r="I14" s="17">
        <v>0.187287</v>
      </c>
      <c r="J14" s="17"/>
      <c r="K14" s="17"/>
      <c r="L14" s="17"/>
      <c r="M14" s="17">
        <v>0.187287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64" t="s">
        <v>55</v>
      </c>
      <c r="B15" s="9" t="s">
        <v>189</v>
      </c>
      <c r="C15" s="10" t="s">
        <v>190</v>
      </c>
      <c r="D15" s="9" t="s">
        <v>99</v>
      </c>
      <c r="E15" s="9" t="s">
        <v>100</v>
      </c>
      <c r="F15" s="9" t="s">
        <v>193</v>
      </c>
      <c r="G15" s="9" t="s">
        <v>194</v>
      </c>
      <c r="H15" s="17">
        <v>50.681024</v>
      </c>
      <c r="I15" s="17">
        <v>50.681024</v>
      </c>
      <c r="J15" s="17"/>
      <c r="K15" s="17"/>
      <c r="L15" s="17"/>
      <c r="M15" s="17">
        <v>50.681024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64" t="s">
        <v>55</v>
      </c>
      <c r="B16" s="9" t="s">
        <v>189</v>
      </c>
      <c r="C16" s="10" t="s">
        <v>190</v>
      </c>
      <c r="D16" s="9" t="s">
        <v>109</v>
      </c>
      <c r="E16" s="9" t="s">
        <v>110</v>
      </c>
      <c r="F16" s="9" t="s">
        <v>195</v>
      </c>
      <c r="G16" s="9" t="s">
        <v>196</v>
      </c>
      <c r="H16" s="17">
        <v>26.290781</v>
      </c>
      <c r="I16" s="17">
        <v>26.290781</v>
      </c>
      <c r="J16" s="17"/>
      <c r="K16" s="17"/>
      <c r="L16" s="17"/>
      <c r="M16" s="17">
        <v>26.290781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64" t="s">
        <v>55</v>
      </c>
      <c r="B17" s="9" t="s">
        <v>189</v>
      </c>
      <c r="C17" s="10" t="s">
        <v>190</v>
      </c>
      <c r="D17" s="9" t="s">
        <v>113</v>
      </c>
      <c r="E17" s="9" t="s">
        <v>114</v>
      </c>
      <c r="F17" s="9" t="s">
        <v>197</v>
      </c>
      <c r="G17" s="9" t="s">
        <v>198</v>
      </c>
      <c r="H17" s="17">
        <v>5.97991</v>
      </c>
      <c r="I17" s="17">
        <v>5.97991</v>
      </c>
      <c r="J17" s="17"/>
      <c r="K17" s="17"/>
      <c r="L17" s="17"/>
      <c r="M17" s="17">
        <v>5.97991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64" t="s">
        <v>55</v>
      </c>
      <c r="B18" s="9" t="s">
        <v>189</v>
      </c>
      <c r="C18" s="10" t="s">
        <v>190</v>
      </c>
      <c r="D18" s="9" t="s">
        <v>113</v>
      </c>
      <c r="E18" s="9" t="s">
        <v>114</v>
      </c>
      <c r="F18" s="9" t="s">
        <v>197</v>
      </c>
      <c r="G18" s="9" t="s">
        <v>198</v>
      </c>
      <c r="H18" s="17">
        <v>12.701932</v>
      </c>
      <c r="I18" s="17">
        <v>12.701932</v>
      </c>
      <c r="J18" s="17"/>
      <c r="K18" s="17"/>
      <c r="L18" s="17"/>
      <c r="M18" s="17">
        <v>12.701932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64" t="s">
        <v>55</v>
      </c>
      <c r="B19" s="9" t="s">
        <v>189</v>
      </c>
      <c r="C19" s="10" t="s">
        <v>190</v>
      </c>
      <c r="D19" s="9" t="s">
        <v>115</v>
      </c>
      <c r="E19" s="9" t="s">
        <v>116</v>
      </c>
      <c r="F19" s="9" t="s">
        <v>191</v>
      </c>
      <c r="G19" s="9" t="s">
        <v>192</v>
      </c>
      <c r="H19" s="17">
        <v>0.6707</v>
      </c>
      <c r="I19" s="17">
        <v>0.6707</v>
      </c>
      <c r="J19" s="17"/>
      <c r="K19" s="17"/>
      <c r="L19" s="17"/>
      <c r="M19" s="17">
        <v>0.6707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64" t="s">
        <v>55</v>
      </c>
      <c r="B20" s="9" t="s">
        <v>189</v>
      </c>
      <c r="C20" s="10" t="s">
        <v>190</v>
      </c>
      <c r="D20" s="9" t="s">
        <v>115</v>
      </c>
      <c r="E20" s="9" t="s">
        <v>116</v>
      </c>
      <c r="F20" s="9" t="s">
        <v>191</v>
      </c>
      <c r="G20" s="9" t="s">
        <v>192</v>
      </c>
      <c r="H20" s="17">
        <v>1.1296</v>
      </c>
      <c r="I20" s="17">
        <v>1.1296</v>
      </c>
      <c r="J20" s="17"/>
      <c r="K20" s="17"/>
      <c r="L20" s="17"/>
      <c r="M20" s="17">
        <v>1.1296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64" t="s">
        <v>55</v>
      </c>
      <c r="B21" s="9" t="s">
        <v>189</v>
      </c>
      <c r="C21" s="10" t="s">
        <v>190</v>
      </c>
      <c r="D21" s="9" t="s">
        <v>115</v>
      </c>
      <c r="E21" s="9" t="s">
        <v>116</v>
      </c>
      <c r="F21" s="9" t="s">
        <v>191</v>
      </c>
      <c r="G21" s="9" t="s">
        <v>192</v>
      </c>
      <c r="H21" s="17">
        <v>1.203674</v>
      </c>
      <c r="I21" s="17">
        <v>1.203674</v>
      </c>
      <c r="J21" s="17"/>
      <c r="K21" s="17"/>
      <c r="L21" s="17"/>
      <c r="M21" s="17">
        <v>1.203674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64" t="s">
        <v>55</v>
      </c>
      <c r="B22" s="9" t="s">
        <v>199</v>
      </c>
      <c r="C22" s="10" t="s">
        <v>134</v>
      </c>
      <c r="D22" s="9" t="s">
        <v>133</v>
      </c>
      <c r="E22" s="9" t="s">
        <v>134</v>
      </c>
      <c r="F22" s="9" t="s">
        <v>200</v>
      </c>
      <c r="G22" s="9" t="s">
        <v>134</v>
      </c>
      <c r="H22" s="17">
        <v>47.2236</v>
      </c>
      <c r="I22" s="17">
        <v>47.2236</v>
      </c>
      <c r="J22" s="17"/>
      <c r="K22" s="17"/>
      <c r="L22" s="17"/>
      <c r="M22" s="17">
        <v>47.2236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64" t="s">
        <v>55</v>
      </c>
      <c r="B23" s="9" t="s">
        <v>201</v>
      </c>
      <c r="C23" s="10" t="s">
        <v>202</v>
      </c>
      <c r="D23" s="9" t="s">
        <v>95</v>
      </c>
      <c r="E23" s="9" t="s">
        <v>96</v>
      </c>
      <c r="F23" s="9" t="s">
        <v>203</v>
      </c>
      <c r="G23" s="9" t="s">
        <v>204</v>
      </c>
      <c r="H23" s="17">
        <v>23.04</v>
      </c>
      <c r="I23" s="17">
        <v>23.04</v>
      </c>
      <c r="J23" s="17"/>
      <c r="K23" s="17"/>
      <c r="L23" s="17"/>
      <c r="M23" s="17">
        <v>23.04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64" t="s">
        <v>55</v>
      </c>
      <c r="B24" s="9" t="s">
        <v>201</v>
      </c>
      <c r="C24" s="10" t="s">
        <v>202</v>
      </c>
      <c r="D24" s="9" t="s">
        <v>97</v>
      </c>
      <c r="E24" s="9" t="s">
        <v>98</v>
      </c>
      <c r="F24" s="9" t="s">
        <v>203</v>
      </c>
      <c r="G24" s="9" t="s">
        <v>204</v>
      </c>
      <c r="H24" s="17">
        <v>4.32</v>
      </c>
      <c r="I24" s="17">
        <v>4.32</v>
      </c>
      <c r="J24" s="17"/>
      <c r="K24" s="17"/>
      <c r="L24" s="17"/>
      <c r="M24" s="17">
        <v>4.32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64" t="s">
        <v>55</v>
      </c>
      <c r="B25" s="9" t="s">
        <v>205</v>
      </c>
      <c r="C25" s="10" t="s">
        <v>206</v>
      </c>
      <c r="D25" s="9" t="s">
        <v>81</v>
      </c>
      <c r="E25" s="9" t="s">
        <v>82</v>
      </c>
      <c r="F25" s="9" t="s">
        <v>207</v>
      </c>
      <c r="G25" s="9" t="s">
        <v>208</v>
      </c>
      <c r="H25" s="17">
        <v>29.1</v>
      </c>
      <c r="I25" s="17">
        <v>29.1</v>
      </c>
      <c r="J25" s="17"/>
      <c r="K25" s="17"/>
      <c r="L25" s="17"/>
      <c r="M25" s="17">
        <v>29.1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64" t="s">
        <v>55</v>
      </c>
      <c r="B26" s="9" t="s">
        <v>209</v>
      </c>
      <c r="C26" s="10" t="s">
        <v>210</v>
      </c>
      <c r="D26" s="9" t="s">
        <v>81</v>
      </c>
      <c r="E26" s="9" t="s">
        <v>82</v>
      </c>
      <c r="F26" s="9" t="s">
        <v>211</v>
      </c>
      <c r="G26" s="9" t="s">
        <v>212</v>
      </c>
      <c r="H26" s="17">
        <v>12.879</v>
      </c>
      <c r="I26" s="17">
        <v>12.879</v>
      </c>
      <c r="J26" s="17"/>
      <c r="K26" s="17"/>
      <c r="L26" s="17"/>
      <c r="M26" s="17">
        <v>12.879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64" t="s">
        <v>55</v>
      </c>
      <c r="B27" s="9" t="s">
        <v>209</v>
      </c>
      <c r="C27" s="10" t="s">
        <v>210</v>
      </c>
      <c r="D27" s="9" t="s">
        <v>81</v>
      </c>
      <c r="E27" s="9" t="s">
        <v>82</v>
      </c>
      <c r="F27" s="9" t="s">
        <v>211</v>
      </c>
      <c r="G27" s="9" t="s">
        <v>212</v>
      </c>
      <c r="H27" s="17">
        <v>2.8</v>
      </c>
      <c r="I27" s="17">
        <v>2.8</v>
      </c>
      <c r="J27" s="17"/>
      <c r="K27" s="17"/>
      <c r="L27" s="17"/>
      <c r="M27" s="17">
        <v>2.8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64" t="s">
        <v>55</v>
      </c>
      <c r="B28" s="9" t="s">
        <v>209</v>
      </c>
      <c r="C28" s="10" t="s">
        <v>210</v>
      </c>
      <c r="D28" s="9" t="s">
        <v>81</v>
      </c>
      <c r="E28" s="9" t="s">
        <v>82</v>
      </c>
      <c r="F28" s="9" t="s">
        <v>213</v>
      </c>
      <c r="G28" s="9" t="s">
        <v>214</v>
      </c>
      <c r="H28" s="17">
        <v>1.5</v>
      </c>
      <c r="I28" s="17">
        <v>1.5</v>
      </c>
      <c r="J28" s="17"/>
      <c r="K28" s="17"/>
      <c r="L28" s="17"/>
      <c r="M28" s="17">
        <v>1.5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64" t="s">
        <v>55</v>
      </c>
      <c r="B29" s="9" t="s">
        <v>209</v>
      </c>
      <c r="C29" s="10" t="s">
        <v>210</v>
      </c>
      <c r="D29" s="9" t="s">
        <v>81</v>
      </c>
      <c r="E29" s="9" t="s">
        <v>82</v>
      </c>
      <c r="F29" s="9" t="s">
        <v>215</v>
      </c>
      <c r="G29" s="9" t="s">
        <v>216</v>
      </c>
      <c r="H29" s="17">
        <v>5.5</v>
      </c>
      <c r="I29" s="17">
        <v>5.5</v>
      </c>
      <c r="J29" s="17"/>
      <c r="K29" s="17"/>
      <c r="L29" s="17"/>
      <c r="M29" s="17">
        <v>5.5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64" t="s">
        <v>55</v>
      </c>
      <c r="B30" s="9" t="s">
        <v>209</v>
      </c>
      <c r="C30" s="10" t="s">
        <v>210</v>
      </c>
      <c r="D30" s="9" t="s">
        <v>81</v>
      </c>
      <c r="E30" s="9" t="s">
        <v>82</v>
      </c>
      <c r="F30" s="9" t="s">
        <v>217</v>
      </c>
      <c r="G30" s="9" t="s">
        <v>218</v>
      </c>
      <c r="H30" s="17">
        <v>4</v>
      </c>
      <c r="I30" s="17">
        <v>4</v>
      </c>
      <c r="J30" s="17"/>
      <c r="K30" s="17"/>
      <c r="L30" s="17"/>
      <c r="M30" s="17">
        <v>4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64" t="s">
        <v>55</v>
      </c>
      <c r="B31" s="9" t="s">
        <v>209</v>
      </c>
      <c r="C31" s="10" t="s">
        <v>210</v>
      </c>
      <c r="D31" s="9" t="s">
        <v>81</v>
      </c>
      <c r="E31" s="9" t="s">
        <v>82</v>
      </c>
      <c r="F31" s="9" t="s">
        <v>219</v>
      </c>
      <c r="G31" s="9" t="s">
        <v>220</v>
      </c>
      <c r="H31" s="17">
        <v>7</v>
      </c>
      <c r="I31" s="17">
        <v>7</v>
      </c>
      <c r="J31" s="17"/>
      <c r="K31" s="17"/>
      <c r="L31" s="17"/>
      <c r="M31" s="17">
        <v>7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64" t="s">
        <v>55</v>
      </c>
      <c r="B32" s="9" t="s">
        <v>221</v>
      </c>
      <c r="C32" s="10" t="s">
        <v>222</v>
      </c>
      <c r="D32" s="9" t="s">
        <v>81</v>
      </c>
      <c r="E32" s="9" t="s">
        <v>82</v>
      </c>
      <c r="F32" s="9" t="s">
        <v>223</v>
      </c>
      <c r="G32" s="9" t="s">
        <v>224</v>
      </c>
      <c r="H32" s="17">
        <v>6.38</v>
      </c>
      <c r="I32" s="17">
        <v>6.38</v>
      </c>
      <c r="J32" s="17"/>
      <c r="K32" s="17"/>
      <c r="L32" s="17"/>
      <c r="M32" s="17">
        <v>6.38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64" t="s">
        <v>55</v>
      </c>
      <c r="B33" s="9" t="s">
        <v>225</v>
      </c>
      <c r="C33" s="10" t="s">
        <v>226</v>
      </c>
      <c r="D33" s="9" t="s">
        <v>81</v>
      </c>
      <c r="E33" s="9" t="s">
        <v>82</v>
      </c>
      <c r="F33" s="9" t="s">
        <v>227</v>
      </c>
      <c r="G33" s="9" t="s">
        <v>226</v>
      </c>
      <c r="H33" s="17">
        <v>1.92</v>
      </c>
      <c r="I33" s="17">
        <v>1.92</v>
      </c>
      <c r="J33" s="17"/>
      <c r="K33" s="17"/>
      <c r="L33" s="17"/>
      <c r="M33" s="17">
        <v>1.92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64" t="s">
        <v>55</v>
      </c>
      <c r="B34" s="9" t="s">
        <v>228</v>
      </c>
      <c r="C34" s="10" t="s">
        <v>159</v>
      </c>
      <c r="D34" s="9" t="s">
        <v>81</v>
      </c>
      <c r="E34" s="9" t="s">
        <v>82</v>
      </c>
      <c r="F34" s="9" t="s">
        <v>229</v>
      </c>
      <c r="G34" s="9" t="s">
        <v>159</v>
      </c>
      <c r="H34" s="17">
        <v>3</v>
      </c>
      <c r="I34" s="17">
        <v>3</v>
      </c>
      <c r="J34" s="17"/>
      <c r="K34" s="17"/>
      <c r="L34" s="17"/>
      <c r="M34" s="17">
        <v>3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64" t="s">
        <v>55</v>
      </c>
      <c r="B35" s="9" t="s">
        <v>230</v>
      </c>
      <c r="C35" s="10" t="s">
        <v>231</v>
      </c>
      <c r="D35" s="9" t="s">
        <v>81</v>
      </c>
      <c r="E35" s="9" t="s">
        <v>82</v>
      </c>
      <c r="F35" s="9" t="s">
        <v>232</v>
      </c>
      <c r="G35" s="9" t="s">
        <v>233</v>
      </c>
      <c r="H35" s="17">
        <v>19.2</v>
      </c>
      <c r="I35" s="17">
        <v>19.2</v>
      </c>
      <c r="J35" s="17"/>
      <c r="K35" s="17"/>
      <c r="L35" s="17"/>
      <c r="M35" s="17">
        <v>19.2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64" t="s">
        <v>55</v>
      </c>
      <c r="B36" s="9" t="s">
        <v>234</v>
      </c>
      <c r="C36" s="10" t="s">
        <v>235</v>
      </c>
      <c r="D36" s="9" t="s">
        <v>81</v>
      </c>
      <c r="E36" s="9" t="s">
        <v>82</v>
      </c>
      <c r="F36" s="9" t="s">
        <v>187</v>
      </c>
      <c r="G36" s="9" t="s">
        <v>188</v>
      </c>
      <c r="H36" s="17">
        <v>17.632</v>
      </c>
      <c r="I36" s="17">
        <v>17.632</v>
      </c>
      <c r="J36" s="17"/>
      <c r="K36" s="17"/>
      <c r="L36" s="17"/>
      <c r="M36" s="17">
        <v>17.632</v>
      </c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</row>
    <row r="37" ht="18.75" customHeight="1" spans="1:24">
      <c r="A37" s="64" t="s">
        <v>55</v>
      </c>
      <c r="B37" s="9" t="s">
        <v>234</v>
      </c>
      <c r="C37" s="10" t="s">
        <v>235</v>
      </c>
      <c r="D37" s="9" t="s">
        <v>81</v>
      </c>
      <c r="E37" s="9" t="s">
        <v>82</v>
      </c>
      <c r="F37" s="9" t="s">
        <v>187</v>
      </c>
      <c r="G37" s="9" t="s">
        <v>188</v>
      </c>
      <c r="H37" s="17">
        <v>30.5712</v>
      </c>
      <c r="I37" s="17">
        <v>30.5712</v>
      </c>
      <c r="J37" s="17"/>
      <c r="K37" s="17"/>
      <c r="L37" s="17"/>
      <c r="M37" s="17">
        <v>30.5712</v>
      </c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</row>
    <row r="38" ht="18.75" customHeight="1" spans="1:24">
      <c r="A38" s="64" t="s">
        <v>55</v>
      </c>
      <c r="B38" s="9" t="s">
        <v>236</v>
      </c>
      <c r="C38" s="10" t="s">
        <v>237</v>
      </c>
      <c r="D38" s="9" t="s">
        <v>81</v>
      </c>
      <c r="E38" s="9" t="s">
        <v>82</v>
      </c>
      <c r="F38" s="9" t="s">
        <v>238</v>
      </c>
      <c r="G38" s="9" t="s">
        <v>239</v>
      </c>
      <c r="H38" s="17">
        <v>4.16</v>
      </c>
      <c r="I38" s="17">
        <v>4.16</v>
      </c>
      <c r="J38" s="17"/>
      <c r="K38" s="17"/>
      <c r="L38" s="17"/>
      <c r="M38" s="17">
        <v>4.16</v>
      </c>
      <c r="N38" s="17"/>
      <c r="O38" s="17"/>
      <c r="P38" s="17"/>
      <c r="Q38" s="24"/>
      <c r="R38" s="17"/>
      <c r="S38" s="17"/>
      <c r="T38" s="17"/>
      <c r="U38" s="17"/>
      <c r="V38" s="17"/>
      <c r="W38" s="17"/>
      <c r="X38" s="17"/>
    </row>
    <row r="39" ht="18.75" customHeight="1" spans="1:24">
      <c r="A39" s="64" t="s">
        <v>55</v>
      </c>
      <c r="B39" s="9" t="s">
        <v>240</v>
      </c>
      <c r="C39" s="10" t="s">
        <v>241</v>
      </c>
      <c r="D39" s="9" t="s">
        <v>81</v>
      </c>
      <c r="E39" s="9" t="s">
        <v>82</v>
      </c>
      <c r="F39" s="9" t="s">
        <v>242</v>
      </c>
      <c r="G39" s="9" t="s">
        <v>243</v>
      </c>
      <c r="H39" s="17">
        <v>8.5</v>
      </c>
      <c r="I39" s="17">
        <v>8.5</v>
      </c>
      <c r="J39" s="17"/>
      <c r="K39" s="17"/>
      <c r="L39" s="17"/>
      <c r="M39" s="17">
        <v>8.5</v>
      </c>
      <c r="N39" s="17"/>
      <c r="O39" s="17"/>
      <c r="P39" s="17"/>
      <c r="Q39" s="24"/>
      <c r="R39" s="17"/>
      <c r="S39" s="17"/>
      <c r="T39" s="17"/>
      <c r="U39" s="17"/>
      <c r="V39" s="17"/>
      <c r="W39" s="17"/>
      <c r="X39" s="17"/>
    </row>
    <row r="40" ht="18.75" customHeight="1" spans="1:24">
      <c r="A40" s="64" t="s">
        <v>55</v>
      </c>
      <c r="B40" s="9" t="s">
        <v>244</v>
      </c>
      <c r="C40" s="10" t="s">
        <v>245</v>
      </c>
      <c r="D40" s="9" t="s">
        <v>81</v>
      </c>
      <c r="E40" s="9" t="s">
        <v>82</v>
      </c>
      <c r="F40" s="9" t="s">
        <v>232</v>
      </c>
      <c r="G40" s="9" t="s">
        <v>233</v>
      </c>
      <c r="H40" s="17">
        <v>3.575</v>
      </c>
      <c r="I40" s="17">
        <v>3.575</v>
      </c>
      <c r="J40" s="17"/>
      <c r="K40" s="17"/>
      <c r="L40" s="17"/>
      <c r="M40" s="17">
        <v>3.575</v>
      </c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</row>
    <row r="41" ht="18.75" customHeight="1" spans="1:24">
      <c r="A41" s="64" t="s">
        <v>55</v>
      </c>
      <c r="B41" s="9" t="s">
        <v>246</v>
      </c>
      <c r="C41" s="10" t="s">
        <v>247</v>
      </c>
      <c r="D41" s="9" t="s">
        <v>81</v>
      </c>
      <c r="E41" s="9" t="s">
        <v>82</v>
      </c>
      <c r="F41" s="9" t="s">
        <v>232</v>
      </c>
      <c r="G41" s="9" t="s">
        <v>233</v>
      </c>
      <c r="H41" s="17">
        <v>11.341</v>
      </c>
      <c r="I41" s="17">
        <v>11.341</v>
      </c>
      <c r="J41" s="17"/>
      <c r="K41" s="17"/>
      <c r="L41" s="17"/>
      <c r="M41" s="17">
        <v>11.341</v>
      </c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</row>
    <row r="42" ht="18.75" customHeight="1" spans="1:24">
      <c r="A42" s="64" t="s">
        <v>57</v>
      </c>
      <c r="B42" s="9" t="s">
        <v>248</v>
      </c>
      <c r="C42" s="10" t="s">
        <v>249</v>
      </c>
      <c r="D42" s="9" t="s">
        <v>121</v>
      </c>
      <c r="E42" s="9" t="s">
        <v>122</v>
      </c>
      <c r="F42" s="9" t="s">
        <v>183</v>
      </c>
      <c r="G42" s="9" t="s">
        <v>184</v>
      </c>
      <c r="H42" s="17">
        <v>145.026</v>
      </c>
      <c r="I42" s="17">
        <v>145.026</v>
      </c>
      <c r="J42" s="17"/>
      <c r="K42" s="17"/>
      <c r="L42" s="17"/>
      <c r="M42" s="17">
        <v>145.026</v>
      </c>
      <c r="N42" s="17"/>
      <c r="O42" s="17"/>
      <c r="P42" s="17"/>
      <c r="Q42" s="24"/>
      <c r="R42" s="17"/>
      <c r="S42" s="17"/>
      <c r="T42" s="17"/>
      <c r="U42" s="17"/>
      <c r="V42" s="17"/>
      <c r="W42" s="17"/>
      <c r="X42" s="17"/>
    </row>
    <row r="43" ht="18.75" customHeight="1" spans="1:24">
      <c r="A43" s="64" t="s">
        <v>57</v>
      </c>
      <c r="B43" s="9" t="s">
        <v>248</v>
      </c>
      <c r="C43" s="10" t="s">
        <v>249</v>
      </c>
      <c r="D43" s="9" t="s">
        <v>121</v>
      </c>
      <c r="E43" s="9" t="s">
        <v>122</v>
      </c>
      <c r="F43" s="9" t="s">
        <v>185</v>
      </c>
      <c r="G43" s="9" t="s">
        <v>186</v>
      </c>
      <c r="H43" s="17">
        <v>12.9264</v>
      </c>
      <c r="I43" s="17">
        <v>12.9264</v>
      </c>
      <c r="J43" s="17"/>
      <c r="K43" s="17"/>
      <c r="L43" s="17"/>
      <c r="M43" s="17">
        <v>12.9264</v>
      </c>
      <c r="N43" s="17"/>
      <c r="O43" s="17"/>
      <c r="P43" s="17"/>
      <c r="Q43" s="24"/>
      <c r="R43" s="17"/>
      <c r="S43" s="17"/>
      <c r="T43" s="17"/>
      <c r="U43" s="17"/>
      <c r="V43" s="17"/>
      <c r="W43" s="17"/>
      <c r="X43" s="17"/>
    </row>
    <row r="44" ht="18.75" customHeight="1" spans="1:24">
      <c r="A44" s="64" t="s">
        <v>57</v>
      </c>
      <c r="B44" s="9" t="s">
        <v>248</v>
      </c>
      <c r="C44" s="10" t="s">
        <v>249</v>
      </c>
      <c r="D44" s="9" t="s">
        <v>121</v>
      </c>
      <c r="E44" s="9" t="s">
        <v>122</v>
      </c>
      <c r="F44" s="9" t="s">
        <v>185</v>
      </c>
      <c r="G44" s="9" t="s">
        <v>186</v>
      </c>
      <c r="H44" s="17">
        <v>15</v>
      </c>
      <c r="I44" s="17">
        <v>15</v>
      </c>
      <c r="J44" s="17"/>
      <c r="K44" s="17"/>
      <c r="L44" s="17"/>
      <c r="M44" s="17">
        <v>15</v>
      </c>
      <c r="N44" s="17"/>
      <c r="O44" s="17"/>
      <c r="P44" s="17"/>
      <c r="Q44" s="24"/>
      <c r="R44" s="17"/>
      <c r="S44" s="17"/>
      <c r="T44" s="17"/>
      <c r="U44" s="17"/>
      <c r="V44" s="17"/>
      <c r="W44" s="17"/>
      <c r="X44" s="17"/>
    </row>
    <row r="45" ht="18.75" customHeight="1" spans="1:24">
      <c r="A45" s="64" t="s">
        <v>57</v>
      </c>
      <c r="B45" s="9" t="s">
        <v>248</v>
      </c>
      <c r="C45" s="10" t="s">
        <v>249</v>
      </c>
      <c r="D45" s="9" t="s">
        <v>121</v>
      </c>
      <c r="E45" s="9" t="s">
        <v>122</v>
      </c>
      <c r="F45" s="9" t="s">
        <v>250</v>
      </c>
      <c r="G45" s="9" t="s">
        <v>251</v>
      </c>
      <c r="H45" s="17">
        <v>43.572</v>
      </c>
      <c r="I45" s="17">
        <v>43.572</v>
      </c>
      <c r="J45" s="17"/>
      <c r="K45" s="17"/>
      <c r="L45" s="17"/>
      <c r="M45" s="17">
        <v>43.572</v>
      </c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</row>
    <row r="46" ht="18.75" customHeight="1" spans="1:24">
      <c r="A46" s="64" t="s">
        <v>57</v>
      </c>
      <c r="B46" s="9" t="s">
        <v>248</v>
      </c>
      <c r="C46" s="10" t="s">
        <v>249</v>
      </c>
      <c r="D46" s="9" t="s">
        <v>121</v>
      </c>
      <c r="E46" s="9" t="s">
        <v>122</v>
      </c>
      <c r="F46" s="9" t="s">
        <v>250</v>
      </c>
      <c r="G46" s="9" t="s">
        <v>251</v>
      </c>
      <c r="H46" s="17">
        <v>75</v>
      </c>
      <c r="I46" s="17">
        <v>75</v>
      </c>
      <c r="J46" s="17"/>
      <c r="K46" s="17"/>
      <c r="L46" s="17"/>
      <c r="M46" s="17">
        <v>75</v>
      </c>
      <c r="N46" s="17"/>
      <c r="O46" s="17"/>
      <c r="P46" s="17"/>
      <c r="Q46" s="24"/>
      <c r="R46" s="17"/>
      <c r="S46" s="17"/>
      <c r="T46" s="17"/>
      <c r="U46" s="17"/>
      <c r="V46" s="17"/>
      <c r="W46" s="17"/>
      <c r="X46" s="17"/>
    </row>
    <row r="47" ht="18.75" customHeight="1" spans="1:24">
      <c r="A47" s="64" t="s">
        <v>57</v>
      </c>
      <c r="B47" s="9" t="s">
        <v>252</v>
      </c>
      <c r="C47" s="10" t="s">
        <v>190</v>
      </c>
      <c r="D47" s="9" t="s">
        <v>99</v>
      </c>
      <c r="E47" s="9" t="s">
        <v>100</v>
      </c>
      <c r="F47" s="9" t="s">
        <v>193</v>
      </c>
      <c r="G47" s="9" t="s">
        <v>194</v>
      </c>
      <c r="H47" s="17">
        <v>50.79648</v>
      </c>
      <c r="I47" s="17">
        <v>50.79648</v>
      </c>
      <c r="J47" s="17"/>
      <c r="K47" s="17"/>
      <c r="L47" s="17"/>
      <c r="M47" s="17">
        <v>50.79648</v>
      </c>
      <c r="N47" s="17"/>
      <c r="O47" s="17"/>
      <c r="P47" s="17"/>
      <c r="Q47" s="24"/>
      <c r="R47" s="17"/>
      <c r="S47" s="17"/>
      <c r="T47" s="17"/>
      <c r="U47" s="17"/>
      <c r="V47" s="17"/>
      <c r="W47" s="17"/>
      <c r="X47" s="17"/>
    </row>
    <row r="48" ht="18.75" customHeight="1" spans="1:24">
      <c r="A48" s="64" t="s">
        <v>57</v>
      </c>
      <c r="B48" s="9" t="s">
        <v>252</v>
      </c>
      <c r="C48" s="10" t="s">
        <v>190</v>
      </c>
      <c r="D48" s="9" t="s">
        <v>111</v>
      </c>
      <c r="E48" s="9" t="s">
        <v>112</v>
      </c>
      <c r="F48" s="9" t="s">
        <v>195</v>
      </c>
      <c r="G48" s="9" t="s">
        <v>196</v>
      </c>
      <c r="H48" s="17">
        <v>26.350674</v>
      </c>
      <c r="I48" s="17">
        <v>26.350674</v>
      </c>
      <c r="J48" s="17"/>
      <c r="K48" s="17"/>
      <c r="L48" s="17"/>
      <c r="M48" s="17">
        <v>26.350674</v>
      </c>
      <c r="N48" s="17"/>
      <c r="O48" s="17"/>
      <c r="P48" s="17"/>
      <c r="Q48" s="24"/>
      <c r="R48" s="17"/>
      <c r="S48" s="17"/>
      <c r="T48" s="17"/>
      <c r="U48" s="17"/>
      <c r="V48" s="17"/>
      <c r="W48" s="17"/>
      <c r="X48" s="17"/>
    </row>
    <row r="49" ht="18.75" customHeight="1" spans="1:24">
      <c r="A49" s="64" t="s">
        <v>57</v>
      </c>
      <c r="B49" s="9" t="s">
        <v>252</v>
      </c>
      <c r="C49" s="10" t="s">
        <v>190</v>
      </c>
      <c r="D49" s="9" t="s">
        <v>113</v>
      </c>
      <c r="E49" s="9" t="s">
        <v>114</v>
      </c>
      <c r="F49" s="9" t="s">
        <v>197</v>
      </c>
      <c r="G49" s="9" t="s">
        <v>198</v>
      </c>
      <c r="H49" s="17">
        <v>12.730868</v>
      </c>
      <c r="I49" s="17">
        <v>12.730868</v>
      </c>
      <c r="J49" s="17"/>
      <c r="K49" s="17"/>
      <c r="L49" s="17"/>
      <c r="M49" s="17">
        <v>12.730868</v>
      </c>
      <c r="N49" s="17"/>
      <c r="O49" s="17"/>
      <c r="P49" s="17"/>
      <c r="Q49" s="24"/>
      <c r="R49" s="17"/>
      <c r="S49" s="17"/>
      <c r="T49" s="17"/>
      <c r="U49" s="17"/>
      <c r="V49" s="17"/>
      <c r="W49" s="17"/>
      <c r="X49" s="17"/>
    </row>
    <row r="50" ht="18.75" customHeight="1" spans="1:24">
      <c r="A50" s="64" t="s">
        <v>57</v>
      </c>
      <c r="B50" s="9" t="s">
        <v>252</v>
      </c>
      <c r="C50" s="10" t="s">
        <v>190</v>
      </c>
      <c r="D50" s="9" t="s">
        <v>115</v>
      </c>
      <c r="E50" s="9" t="s">
        <v>116</v>
      </c>
      <c r="F50" s="9" t="s">
        <v>191</v>
      </c>
      <c r="G50" s="9" t="s">
        <v>192</v>
      </c>
      <c r="H50" s="17">
        <v>0.8825</v>
      </c>
      <c r="I50" s="17">
        <v>0.8825</v>
      </c>
      <c r="J50" s="17"/>
      <c r="K50" s="17"/>
      <c r="L50" s="17"/>
      <c r="M50" s="17">
        <v>0.8825</v>
      </c>
      <c r="N50" s="17"/>
      <c r="O50" s="17"/>
      <c r="P50" s="17"/>
      <c r="Q50" s="24"/>
      <c r="R50" s="17"/>
      <c r="S50" s="17"/>
      <c r="T50" s="17"/>
      <c r="U50" s="17"/>
      <c r="V50" s="17"/>
      <c r="W50" s="17"/>
      <c r="X50" s="17"/>
    </row>
    <row r="51" ht="18.75" customHeight="1" spans="1:24">
      <c r="A51" s="64" t="s">
        <v>57</v>
      </c>
      <c r="B51" s="9" t="s">
        <v>252</v>
      </c>
      <c r="C51" s="10" t="s">
        <v>190</v>
      </c>
      <c r="D51" s="9" t="s">
        <v>115</v>
      </c>
      <c r="E51" s="9" t="s">
        <v>116</v>
      </c>
      <c r="F51" s="9" t="s">
        <v>191</v>
      </c>
      <c r="G51" s="9" t="s">
        <v>192</v>
      </c>
      <c r="H51" s="17">
        <v>1.206416</v>
      </c>
      <c r="I51" s="17">
        <v>1.206416</v>
      </c>
      <c r="J51" s="17"/>
      <c r="K51" s="17"/>
      <c r="L51" s="17"/>
      <c r="M51" s="17">
        <v>1.206416</v>
      </c>
      <c r="N51" s="17"/>
      <c r="O51" s="17"/>
      <c r="P51" s="17"/>
      <c r="Q51" s="24"/>
      <c r="R51" s="17"/>
      <c r="S51" s="17"/>
      <c r="T51" s="17"/>
      <c r="U51" s="17"/>
      <c r="V51" s="17"/>
      <c r="W51" s="17"/>
      <c r="X51" s="17"/>
    </row>
    <row r="52" ht="18.75" customHeight="1" spans="1:24">
      <c r="A52" s="64" t="s">
        <v>57</v>
      </c>
      <c r="B52" s="9" t="s">
        <v>252</v>
      </c>
      <c r="C52" s="10" t="s">
        <v>190</v>
      </c>
      <c r="D52" s="9" t="s">
        <v>121</v>
      </c>
      <c r="E52" s="9" t="s">
        <v>122</v>
      </c>
      <c r="F52" s="9" t="s">
        <v>191</v>
      </c>
      <c r="G52" s="9" t="s">
        <v>192</v>
      </c>
      <c r="H52" s="17">
        <v>3.17478</v>
      </c>
      <c r="I52" s="17">
        <v>3.17478</v>
      </c>
      <c r="J52" s="17"/>
      <c r="K52" s="17"/>
      <c r="L52" s="17"/>
      <c r="M52" s="17">
        <v>3.17478</v>
      </c>
      <c r="N52" s="17"/>
      <c r="O52" s="17"/>
      <c r="P52" s="17"/>
      <c r="Q52" s="24"/>
      <c r="R52" s="17"/>
      <c r="S52" s="17"/>
      <c r="T52" s="17"/>
      <c r="U52" s="17"/>
      <c r="V52" s="17"/>
      <c r="W52" s="17"/>
      <c r="X52" s="17"/>
    </row>
    <row r="53" ht="18.75" customHeight="1" spans="1:24">
      <c r="A53" s="64" t="s">
        <v>57</v>
      </c>
      <c r="B53" s="9" t="s">
        <v>253</v>
      </c>
      <c r="C53" s="10" t="s">
        <v>134</v>
      </c>
      <c r="D53" s="9" t="s">
        <v>133</v>
      </c>
      <c r="E53" s="9" t="s">
        <v>134</v>
      </c>
      <c r="F53" s="9" t="s">
        <v>200</v>
      </c>
      <c r="G53" s="9" t="s">
        <v>134</v>
      </c>
      <c r="H53" s="17">
        <v>38.1564</v>
      </c>
      <c r="I53" s="17">
        <v>38.1564</v>
      </c>
      <c r="J53" s="17"/>
      <c r="K53" s="17"/>
      <c r="L53" s="17"/>
      <c r="M53" s="17">
        <v>38.1564</v>
      </c>
      <c r="N53" s="17"/>
      <c r="O53" s="17"/>
      <c r="P53" s="17"/>
      <c r="Q53" s="24"/>
      <c r="R53" s="17"/>
      <c r="S53" s="17"/>
      <c r="T53" s="17"/>
      <c r="U53" s="17"/>
      <c r="V53" s="17"/>
      <c r="W53" s="17"/>
      <c r="X53" s="17"/>
    </row>
    <row r="54" ht="18.75" customHeight="1" spans="1:24">
      <c r="A54" s="64" t="s">
        <v>57</v>
      </c>
      <c r="B54" s="9" t="s">
        <v>254</v>
      </c>
      <c r="C54" s="10" t="s">
        <v>226</v>
      </c>
      <c r="D54" s="9" t="s">
        <v>121</v>
      </c>
      <c r="E54" s="9" t="s">
        <v>122</v>
      </c>
      <c r="F54" s="9" t="s">
        <v>227</v>
      </c>
      <c r="G54" s="9" t="s">
        <v>226</v>
      </c>
      <c r="H54" s="17">
        <v>1.5</v>
      </c>
      <c r="I54" s="17">
        <v>1.5</v>
      </c>
      <c r="J54" s="17"/>
      <c r="K54" s="17"/>
      <c r="L54" s="17"/>
      <c r="M54" s="17">
        <v>1.5</v>
      </c>
      <c r="N54" s="17"/>
      <c r="O54" s="17"/>
      <c r="P54" s="17"/>
      <c r="Q54" s="24"/>
      <c r="R54" s="17"/>
      <c r="S54" s="17"/>
      <c r="T54" s="17"/>
      <c r="U54" s="17"/>
      <c r="V54" s="17"/>
      <c r="W54" s="17"/>
      <c r="X54" s="17"/>
    </row>
    <row r="55" ht="18.75" customHeight="1" spans="1:24">
      <c r="A55" s="64" t="s">
        <v>57</v>
      </c>
      <c r="B55" s="9" t="s">
        <v>255</v>
      </c>
      <c r="C55" s="10" t="s">
        <v>256</v>
      </c>
      <c r="D55" s="9" t="s">
        <v>121</v>
      </c>
      <c r="E55" s="9" t="s">
        <v>122</v>
      </c>
      <c r="F55" s="9" t="s">
        <v>250</v>
      </c>
      <c r="G55" s="9" t="s">
        <v>251</v>
      </c>
      <c r="H55" s="17">
        <v>12</v>
      </c>
      <c r="I55" s="17">
        <v>12</v>
      </c>
      <c r="J55" s="17"/>
      <c r="K55" s="17"/>
      <c r="L55" s="17"/>
      <c r="M55" s="17">
        <v>12</v>
      </c>
      <c r="N55" s="17"/>
      <c r="O55" s="17"/>
      <c r="P55" s="17"/>
      <c r="Q55" s="24"/>
      <c r="R55" s="17"/>
      <c r="S55" s="17"/>
      <c r="T55" s="17"/>
      <c r="U55" s="17"/>
      <c r="V55" s="17"/>
      <c r="W55" s="17"/>
      <c r="X55" s="17"/>
    </row>
    <row r="56" ht="18.75" customHeight="1" spans="1:24">
      <c r="A56" s="64" t="s">
        <v>57</v>
      </c>
      <c r="B56" s="9" t="s">
        <v>255</v>
      </c>
      <c r="C56" s="10" t="s">
        <v>256</v>
      </c>
      <c r="D56" s="9" t="s">
        <v>121</v>
      </c>
      <c r="E56" s="9" t="s">
        <v>122</v>
      </c>
      <c r="F56" s="9" t="s">
        <v>250</v>
      </c>
      <c r="G56" s="9" t="s">
        <v>251</v>
      </c>
      <c r="H56" s="17">
        <v>33</v>
      </c>
      <c r="I56" s="17">
        <v>33</v>
      </c>
      <c r="J56" s="17"/>
      <c r="K56" s="17"/>
      <c r="L56" s="17"/>
      <c r="M56" s="17">
        <v>33</v>
      </c>
      <c r="N56" s="17"/>
      <c r="O56" s="17"/>
      <c r="P56" s="17"/>
      <c r="Q56" s="24"/>
      <c r="R56" s="17"/>
      <c r="S56" s="17"/>
      <c r="T56" s="17"/>
      <c r="U56" s="17"/>
      <c r="V56" s="17"/>
      <c r="W56" s="17"/>
      <c r="X56" s="17"/>
    </row>
    <row r="57" ht="18.75" customHeight="1" spans="1:24">
      <c r="A57" s="64" t="s">
        <v>57</v>
      </c>
      <c r="B57" s="9" t="s">
        <v>257</v>
      </c>
      <c r="C57" s="10" t="s">
        <v>231</v>
      </c>
      <c r="D57" s="9" t="s">
        <v>121</v>
      </c>
      <c r="E57" s="9" t="s">
        <v>122</v>
      </c>
      <c r="F57" s="9" t="s">
        <v>232</v>
      </c>
      <c r="G57" s="9" t="s">
        <v>233</v>
      </c>
      <c r="H57" s="17">
        <v>15</v>
      </c>
      <c r="I57" s="17">
        <v>15</v>
      </c>
      <c r="J57" s="17"/>
      <c r="K57" s="17"/>
      <c r="L57" s="17"/>
      <c r="M57" s="17">
        <v>15</v>
      </c>
      <c r="N57" s="17"/>
      <c r="O57" s="17"/>
      <c r="P57" s="17"/>
      <c r="Q57" s="24"/>
      <c r="R57" s="17"/>
      <c r="S57" s="17"/>
      <c r="T57" s="17"/>
      <c r="U57" s="17"/>
      <c r="V57" s="17"/>
      <c r="W57" s="17"/>
      <c r="X57" s="17"/>
    </row>
    <row r="58" ht="18.75" customHeight="1" spans="1:24">
      <c r="A58" s="64" t="s">
        <v>57</v>
      </c>
      <c r="B58" s="9" t="s">
        <v>258</v>
      </c>
      <c r="C58" s="10" t="s">
        <v>237</v>
      </c>
      <c r="D58" s="9" t="s">
        <v>121</v>
      </c>
      <c r="E58" s="9" t="s">
        <v>122</v>
      </c>
      <c r="F58" s="9" t="s">
        <v>238</v>
      </c>
      <c r="G58" s="9" t="s">
        <v>239</v>
      </c>
      <c r="H58" s="17">
        <v>3.25</v>
      </c>
      <c r="I58" s="17">
        <v>3.25</v>
      </c>
      <c r="J58" s="17"/>
      <c r="K58" s="17"/>
      <c r="L58" s="17"/>
      <c r="M58" s="17">
        <v>3.25</v>
      </c>
      <c r="N58" s="17"/>
      <c r="O58" s="17"/>
      <c r="P58" s="17"/>
      <c r="Q58" s="24"/>
      <c r="R58" s="17"/>
      <c r="S58" s="17"/>
      <c r="T58" s="17"/>
      <c r="U58" s="17"/>
      <c r="V58" s="17"/>
      <c r="W58" s="17"/>
      <c r="X58" s="17"/>
    </row>
    <row r="59" ht="18.75" customHeight="1" spans="1:24">
      <c r="A59" s="64" t="s">
        <v>59</v>
      </c>
      <c r="B59" s="9" t="s">
        <v>259</v>
      </c>
      <c r="C59" s="10" t="s">
        <v>249</v>
      </c>
      <c r="D59" s="9" t="s">
        <v>87</v>
      </c>
      <c r="E59" s="9" t="s">
        <v>84</v>
      </c>
      <c r="F59" s="9" t="s">
        <v>183</v>
      </c>
      <c r="G59" s="9" t="s">
        <v>184</v>
      </c>
      <c r="H59" s="17">
        <v>40.1208</v>
      </c>
      <c r="I59" s="17">
        <v>40.1208</v>
      </c>
      <c r="J59" s="17"/>
      <c r="K59" s="17"/>
      <c r="L59" s="17"/>
      <c r="M59" s="17">
        <v>40.1208</v>
      </c>
      <c r="N59" s="17"/>
      <c r="O59" s="17"/>
      <c r="P59" s="17"/>
      <c r="Q59" s="24"/>
      <c r="R59" s="17"/>
      <c r="S59" s="17"/>
      <c r="T59" s="17"/>
      <c r="U59" s="17"/>
      <c r="V59" s="17"/>
      <c r="W59" s="17"/>
      <c r="X59" s="17"/>
    </row>
    <row r="60" ht="18.75" customHeight="1" spans="1:24">
      <c r="A60" s="64" t="s">
        <v>59</v>
      </c>
      <c r="B60" s="9" t="s">
        <v>259</v>
      </c>
      <c r="C60" s="10" t="s">
        <v>249</v>
      </c>
      <c r="D60" s="9" t="s">
        <v>87</v>
      </c>
      <c r="E60" s="9" t="s">
        <v>84</v>
      </c>
      <c r="F60" s="9" t="s">
        <v>185</v>
      </c>
      <c r="G60" s="9" t="s">
        <v>186</v>
      </c>
      <c r="H60" s="17">
        <v>5.4</v>
      </c>
      <c r="I60" s="17">
        <v>5.4</v>
      </c>
      <c r="J60" s="17"/>
      <c r="K60" s="17"/>
      <c r="L60" s="17"/>
      <c r="M60" s="17">
        <v>5.4</v>
      </c>
      <c r="N60" s="17"/>
      <c r="O60" s="17"/>
      <c r="P60" s="17"/>
      <c r="Q60" s="24"/>
      <c r="R60" s="17"/>
      <c r="S60" s="17"/>
      <c r="T60" s="17"/>
      <c r="U60" s="17"/>
      <c r="V60" s="17"/>
      <c r="W60" s="17"/>
      <c r="X60" s="17"/>
    </row>
    <row r="61" ht="18.75" customHeight="1" spans="1:24">
      <c r="A61" s="64" t="s">
        <v>59</v>
      </c>
      <c r="B61" s="9" t="s">
        <v>259</v>
      </c>
      <c r="C61" s="10" t="s">
        <v>249</v>
      </c>
      <c r="D61" s="9" t="s">
        <v>87</v>
      </c>
      <c r="E61" s="9" t="s">
        <v>84</v>
      </c>
      <c r="F61" s="9" t="s">
        <v>185</v>
      </c>
      <c r="G61" s="9" t="s">
        <v>186</v>
      </c>
      <c r="H61" s="17">
        <v>2.838</v>
      </c>
      <c r="I61" s="17">
        <v>2.838</v>
      </c>
      <c r="J61" s="17"/>
      <c r="K61" s="17"/>
      <c r="L61" s="17"/>
      <c r="M61" s="17">
        <v>2.838</v>
      </c>
      <c r="N61" s="17"/>
      <c r="O61" s="17"/>
      <c r="P61" s="17"/>
      <c r="Q61" s="24"/>
      <c r="R61" s="17"/>
      <c r="S61" s="17"/>
      <c r="T61" s="17"/>
      <c r="U61" s="17"/>
      <c r="V61" s="17"/>
      <c r="W61" s="17"/>
      <c r="X61" s="17"/>
    </row>
    <row r="62" ht="18.75" customHeight="1" spans="1:24">
      <c r="A62" s="64" t="s">
        <v>59</v>
      </c>
      <c r="B62" s="9" t="s">
        <v>259</v>
      </c>
      <c r="C62" s="10" t="s">
        <v>249</v>
      </c>
      <c r="D62" s="9" t="s">
        <v>87</v>
      </c>
      <c r="E62" s="9" t="s">
        <v>84</v>
      </c>
      <c r="F62" s="9" t="s">
        <v>250</v>
      </c>
      <c r="G62" s="9" t="s">
        <v>251</v>
      </c>
      <c r="H62" s="17">
        <v>14.298</v>
      </c>
      <c r="I62" s="17">
        <v>14.298</v>
      </c>
      <c r="J62" s="17"/>
      <c r="K62" s="17"/>
      <c r="L62" s="17"/>
      <c r="M62" s="17">
        <v>14.298</v>
      </c>
      <c r="N62" s="17"/>
      <c r="O62" s="17"/>
      <c r="P62" s="17"/>
      <c r="Q62" s="24"/>
      <c r="R62" s="17"/>
      <c r="S62" s="17"/>
      <c r="T62" s="17"/>
      <c r="U62" s="17"/>
      <c r="V62" s="17"/>
      <c r="W62" s="17"/>
      <c r="X62" s="17"/>
    </row>
    <row r="63" ht="18.75" customHeight="1" spans="1:24">
      <c r="A63" s="64" t="s">
        <v>59</v>
      </c>
      <c r="B63" s="9" t="s">
        <v>259</v>
      </c>
      <c r="C63" s="10" t="s">
        <v>249</v>
      </c>
      <c r="D63" s="9" t="s">
        <v>87</v>
      </c>
      <c r="E63" s="9" t="s">
        <v>84</v>
      </c>
      <c r="F63" s="9" t="s">
        <v>250</v>
      </c>
      <c r="G63" s="9" t="s">
        <v>251</v>
      </c>
      <c r="H63" s="17">
        <v>27</v>
      </c>
      <c r="I63" s="17">
        <v>27</v>
      </c>
      <c r="J63" s="17"/>
      <c r="K63" s="17"/>
      <c r="L63" s="17"/>
      <c r="M63" s="17">
        <v>27</v>
      </c>
      <c r="N63" s="17"/>
      <c r="O63" s="17"/>
      <c r="P63" s="17"/>
      <c r="Q63" s="24"/>
      <c r="R63" s="17"/>
      <c r="S63" s="17"/>
      <c r="T63" s="17"/>
      <c r="U63" s="17"/>
      <c r="V63" s="17"/>
      <c r="W63" s="17"/>
      <c r="X63" s="17"/>
    </row>
    <row r="64" ht="18.75" customHeight="1" spans="1:24">
      <c r="A64" s="64" t="s">
        <v>59</v>
      </c>
      <c r="B64" s="9" t="s">
        <v>260</v>
      </c>
      <c r="C64" s="10" t="s">
        <v>190</v>
      </c>
      <c r="D64" s="9" t="s">
        <v>87</v>
      </c>
      <c r="E64" s="9" t="s">
        <v>84</v>
      </c>
      <c r="F64" s="9" t="s">
        <v>191</v>
      </c>
      <c r="G64" s="9" t="s">
        <v>192</v>
      </c>
      <c r="H64" s="17">
        <v>1.004508</v>
      </c>
      <c r="I64" s="17">
        <v>1.004508</v>
      </c>
      <c r="J64" s="17"/>
      <c r="K64" s="17"/>
      <c r="L64" s="17"/>
      <c r="M64" s="17">
        <v>1.004508</v>
      </c>
      <c r="N64" s="17"/>
      <c r="O64" s="17"/>
      <c r="P64" s="17"/>
      <c r="Q64" s="24"/>
      <c r="R64" s="17"/>
      <c r="S64" s="17"/>
      <c r="T64" s="17"/>
      <c r="U64" s="17"/>
      <c r="V64" s="17"/>
      <c r="W64" s="17"/>
      <c r="X64" s="17"/>
    </row>
    <row r="65" ht="18.75" customHeight="1" spans="1:24">
      <c r="A65" s="64" t="s">
        <v>59</v>
      </c>
      <c r="B65" s="9" t="s">
        <v>260</v>
      </c>
      <c r="C65" s="10" t="s">
        <v>190</v>
      </c>
      <c r="D65" s="9" t="s">
        <v>99</v>
      </c>
      <c r="E65" s="9" t="s">
        <v>100</v>
      </c>
      <c r="F65" s="9" t="s">
        <v>193</v>
      </c>
      <c r="G65" s="9" t="s">
        <v>194</v>
      </c>
      <c r="H65" s="17">
        <v>16.072128</v>
      </c>
      <c r="I65" s="17">
        <v>16.072128</v>
      </c>
      <c r="J65" s="17"/>
      <c r="K65" s="17"/>
      <c r="L65" s="17"/>
      <c r="M65" s="17">
        <v>16.072128</v>
      </c>
      <c r="N65" s="17"/>
      <c r="O65" s="17"/>
      <c r="P65" s="17"/>
      <c r="Q65" s="24"/>
      <c r="R65" s="17"/>
      <c r="S65" s="17"/>
      <c r="T65" s="17"/>
      <c r="U65" s="17"/>
      <c r="V65" s="17"/>
      <c r="W65" s="17"/>
      <c r="X65" s="17"/>
    </row>
    <row r="66" ht="18.75" customHeight="1" spans="1:24">
      <c r="A66" s="64" t="s">
        <v>59</v>
      </c>
      <c r="B66" s="9" t="s">
        <v>260</v>
      </c>
      <c r="C66" s="10" t="s">
        <v>190</v>
      </c>
      <c r="D66" s="9" t="s">
        <v>111</v>
      </c>
      <c r="E66" s="9" t="s">
        <v>112</v>
      </c>
      <c r="F66" s="9" t="s">
        <v>195</v>
      </c>
      <c r="G66" s="9" t="s">
        <v>196</v>
      </c>
      <c r="H66" s="17">
        <v>8.337416</v>
      </c>
      <c r="I66" s="17">
        <v>8.337416</v>
      </c>
      <c r="J66" s="17"/>
      <c r="K66" s="17"/>
      <c r="L66" s="17"/>
      <c r="M66" s="17">
        <v>8.337416</v>
      </c>
      <c r="N66" s="17"/>
      <c r="O66" s="17"/>
      <c r="P66" s="17"/>
      <c r="Q66" s="24"/>
      <c r="R66" s="17"/>
      <c r="S66" s="17"/>
      <c r="T66" s="17"/>
      <c r="U66" s="17"/>
      <c r="V66" s="17"/>
      <c r="W66" s="17"/>
      <c r="X66" s="17"/>
    </row>
    <row r="67" ht="18.75" customHeight="1" spans="1:24">
      <c r="A67" s="64" t="s">
        <v>59</v>
      </c>
      <c r="B67" s="9" t="s">
        <v>260</v>
      </c>
      <c r="C67" s="10" t="s">
        <v>190</v>
      </c>
      <c r="D67" s="9" t="s">
        <v>113</v>
      </c>
      <c r="E67" s="9" t="s">
        <v>114</v>
      </c>
      <c r="F67" s="9" t="s">
        <v>197</v>
      </c>
      <c r="G67" s="9" t="s">
        <v>198</v>
      </c>
      <c r="H67" s="17">
        <v>4.028077</v>
      </c>
      <c r="I67" s="17">
        <v>4.028077</v>
      </c>
      <c r="J67" s="17"/>
      <c r="K67" s="17"/>
      <c r="L67" s="17"/>
      <c r="M67" s="17">
        <v>4.028077</v>
      </c>
      <c r="N67" s="17"/>
      <c r="O67" s="17"/>
      <c r="P67" s="17"/>
      <c r="Q67" s="24"/>
      <c r="R67" s="17"/>
      <c r="S67" s="17"/>
      <c r="T67" s="17"/>
      <c r="U67" s="17"/>
      <c r="V67" s="17"/>
      <c r="W67" s="17"/>
      <c r="X67" s="17"/>
    </row>
    <row r="68" ht="18.75" customHeight="1" spans="1:24">
      <c r="A68" s="64" t="s">
        <v>59</v>
      </c>
      <c r="B68" s="9" t="s">
        <v>260</v>
      </c>
      <c r="C68" s="10" t="s">
        <v>190</v>
      </c>
      <c r="D68" s="9" t="s">
        <v>115</v>
      </c>
      <c r="E68" s="9" t="s">
        <v>116</v>
      </c>
      <c r="F68" s="9" t="s">
        <v>191</v>
      </c>
      <c r="G68" s="9" t="s">
        <v>192</v>
      </c>
      <c r="H68" s="17">
        <v>0.3177</v>
      </c>
      <c r="I68" s="17">
        <v>0.3177</v>
      </c>
      <c r="J68" s="17"/>
      <c r="K68" s="17"/>
      <c r="L68" s="17"/>
      <c r="M68" s="17">
        <v>0.3177</v>
      </c>
      <c r="N68" s="17"/>
      <c r="O68" s="17"/>
      <c r="P68" s="17"/>
      <c r="Q68" s="24"/>
      <c r="R68" s="17"/>
      <c r="S68" s="17"/>
      <c r="T68" s="17"/>
      <c r="U68" s="17"/>
      <c r="V68" s="17"/>
      <c r="W68" s="17"/>
      <c r="X68" s="17"/>
    </row>
    <row r="69" ht="18.75" customHeight="1" spans="1:24">
      <c r="A69" s="64" t="s">
        <v>59</v>
      </c>
      <c r="B69" s="9" t="s">
        <v>260</v>
      </c>
      <c r="C69" s="10" t="s">
        <v>190</v>
      </c>
      <c r="D69" s="9" t="s">
        <v>115</v>
      </c>
      <c r="E69" s="9" t="s">
        <v>116</v>
      </c>
      <c r="F69" s="9" t="s">
        <v>191</v>
      </c>
      <c r="G69" s="9" t="s">
        <v>192</v>
      </c>
      <c r="H69" s="17">
        <v>0.381713</v>
      </c>
      <c r="I69" s="17">
        <v>0.381713</v>
      </c>
      <c r="J69" s="17"/>
      <c r="K69" s="17"/>
      <c r="L69" s="17"/>
      <c r="M69" s="17">
        <v>0.381713</v>
      </c>
      <c r="N69" s="17"/>
      <c r="O69" s="17"/>
      <c r="P69" s="17"/>
      <c r="Q69" s="24"/>
      <c r="R69" s="17"/>
      <c r="S69" s="17"/>
      <c r="T69" s="17"/>
      <c r="U69" s="17"/>
      <c r="V69" s="17"/>
      <c r="W69" s="17"/>
      <c r="X69" s="17"/>
    </row>
    <row r="70" ht="18.75" customHeight="1" spans="1:24">
      <c r="A70" s="64" t="s">
        <v>59</v>
      </c>
      <c r="B70" s="9" t="s">
        <v>261</v>
      </c>
      <c r="C70" s="10" t="s">
        <v>134</v>
      </c>
      <c r="D70" s="9" t="s">
        <v>133</v>
      </c>
      <c r="E70" s="9" t="s">
        <v>134</v>
      </c>
      <c r="F70" s="9" t="s">
        <v>200</v>
      </c>
      <c r="G70" s="9" t="s">
        <v>134</v>
      </c>
      <c r="H70" s="17">
        <v>12.1164</v>
      </c>
      <c r="I70" s="17">
        <v>12.1164</v>
      </c>
      <c r="J70" s="17"/>
      <c r="K70" s="17"/>
      <c r="L70" s="17"/>
      <c r="M70" s="17">
        <v>12.1164</v>
      </c>
      <c r="N70" s="17"/>
      <c r="O70" s="17"/>
      <c r="P70" s="17"/>
      <c r="Q70" s="24"/>
      <c r="R70" s="17"/>
      <c r="S70" s="17"/>
      <c r="T70" s="17"/>
      <c r="U70" s="17"/>
      <c r="V70" s="17"/>
      <c r="W70" s="17"/>
      <c r="X70" s="17"/>
    </row>
    <row r="71" ht="18.75" customHeight="1" spans="1:24">
      <c r="A71" s="64" t="s">
        <v>59</v>
      </c>
      <c r="B71" s="9" t="s">
        <v>262</v>
      </c>
      <c r="C71" s="10" t="s">
        <v>226</v>
      </c>
      <c r="D71" s="9" t="s">
        <v>87</v>
      </c>
      <c r="E71" s="9" t="s">
        <v>84</v>
      </c>
      <c r="F71" s="9" t="s">
        <v>227</v>
      </c>
      <c r="G71" s="9" t="s">
        <v>226</v>
      </c>
      <c r="H71" s="17">
        <v>0.54</v>
      </c>
      <c r="I71" s="17">
        <v>0.54</v>
      </c>
      <c r="J71" s="17"/>
      <c r="K71" s="17"/>
      <c r="L71" s="17"/>
      <c r="M71" s="17">
        <v>0.54</v>
      </c>
      <c r="N71" s="17"/>
      <c r="O71" s="17"/>
      <c r="P71" s="17"/>
      <c r="Q71" s="24"/>
      <c r="R71" s="17"/>
      <c r="S71" s="17"/>
      <c r="T71" s="17"/>
      <c r="U71" s="17"/>
      <c r="V71" s="17"/>
      <c r="W71" s="17"/>
      <c r="X71" s="17"/>
    </row>
    <row r="72" ht="18.75" customHeight="1" spans="1:24">
      <c r="A72" s="64" t="s">
        <v>59</v>
      </c>
      <c r="B72" s="9" t="s">
        <v>263</v>
      </c>
      <c r="C72" s="10" t="s">
        <v>237</v>
      </c>
      <c r="D72" s="9" t="s">
        <v>87</v>
      </c>
      <c r="E72" s="9" t="s">
        <v>84</v>
      </c>
      <c r="F72" s="9" t="s">
        <v>238</v>
      </c>
      <c r="G72" s="9" t="s">
        <v>239</v>
      </c>
      <c r="H72" s="17">
        <v>1.17</v>
      </c>
      <c r="I72" s="17">
        <v>1.17</v>
      </c>
      <c r="J72" s="17"/>
      <c r="K72" s="17"/>
      <c r="L72" s="17"/>
      <c r="M72" s="17">
        <v>1.17</v>
      </c>
      <c r="N72" s="17"/>
      <c r="O72" s="17"/>
      <c r="P72" s="17"/>
      <c r="Q72" s="24"/>
      <c r="R72" s="17"/>
      <c r="S72" s="17"/>
      <c r="T72" s="17"/>
      <c r="U72" s="17"/>
      <c r="V72" s="17"/>
      <c r="W72" s="17"/>
      <c r="X72" s="17"/>
    </row>
    <row r="73" ht="18.75" customHeight="1" spans="1:24">
      <c r="A73" s="64" t="s">
        <v>59</v>
      </c>
      <c r="B73" s="9" t="s">
        <v>264</v>
      </c>
      <c r="C73" s="10" t="s">
        <v>256</v>
      </c>
      <c r="D73" s="9" t="s">
        <v>87</v>
      </c>
      <c r="E73" s="9" t="s">
        <v>84</v>
      </c>
      <c r="F73" s="9" t="s">
        <v>250</v>
      </c>
      <c r="G73" s="9" t="s">
        <v>251</v>
      </c>
      <c r="H73" s="17">
        <v>11.88</v>
      </c>
      <c r="I73" s="17">
        <v>11.88</v>
      </c>
      <c r="J73" s="17"/>
      <c r="K73" s="17"/>
      <c r="L73" s="17"/>
      <c r="M73" s="17">
        <v>11.88</v>
      </c>
      <c r="N73" s="17"/>
      <c r="O73" s="17"/>
      <c r="P73" s="17"/>
      <c r="Q73" s="24"/>
      <c r="R73" s="17"/>
      <c r="S73" s="17"/>
      <c r="T73" s="17"/>
      <c r="U73" s="17"/>
      <c r="V73" s="17"/>
      <c r="W73" s="17"/>
      <c r="X73" s="17"/>
    </row>
    <row r="74" ht="18.75" customHeight="1" spans="1:24">
      <c r="A74" s="64" t="s">
        <v>59</v>
      </c>
      <c r="B74" s="9" t="s">
        <v>264</v>
      </c>
      <c r="C74" s="10" t="s">
        <v>256</v>
      </c>
      <c r="D74" s="9" t="s">
        <v>87</v>
      </c>
      <c r="E74" s="9" t="s">
        <v>84</v>
      </c>
      <c r="F74" s="9" t="s">
        <v>250</v>
      </c>
      <c r="G74" s="9" t="s">
        <v>251</v>
      </c>
      <c r="H74" s="17">
        <v>4.32</v>
      </c>
      <c r="I74" s="17">
        <v>4.32</v>
      </c>
      <c r="J74" s="17"/>
      <c r="K74" s="17"/>
      <c r="L74" s="17"/>
      <c r="M74" s="17">
        <v>4.32</v>
      </c>
      <c r="N74" s="17"/>
      <c r="O74" s="17"/>
      <c r="P74" s="17"/>
      <c r="Q74" s="24"/>
      <c r="R74" s="17"/>
      <c r="S74" s="17"/>
      <c r="T74" s="17"/>
      <c r="U74" s="17"/>
      <c r="V74" s="17"/>
      <c r="W74" s="17"/>
      <c r="X74" s="17"/>
    </row>
    <row r="75" ht="18.75" customHeight="1" spans="1:24">
      <c r="A75" s="64" t="s">
        <v>59</v>
      </c>
      <c r="B75" s="9" t="s">
        <v>265</v>
      </c>
      <c r="C75" s="10" t="s">
        <v>231</v>
      </c>
      <c r="D75" s="9" t="s">
        <v>87</v>
      </c>
      <c r="E75" s="9" t="s">
        <v>84</v>
      </c>
      <c r="F75" s="9" t="s">
        <v>232</v>
      </c>
      <c r="G75" s="9" t="s">
        <v>233</v>
      </c>
      <c r="H75" s="17">
        <v>5.4</v>
      </c>
      <c r="I75" s="17">
        <v>5.4</v>
      </c>
      <c r="J75" s="17"/>
      <c r="K75" s="17"/>
      <c r="L75" s="17"/>
      <c r="M75" s="17">
        <v>5.4</v>
      </c>
      <c r="N75" s="17"/>
      <c r="O75" s="17"/>
      <c r="P75" s="17"/>
      <c r="Q75" s="24"/>
      <c r="R75" s="17"/>
      <c r="S75" s="17"/>
      <c r="T75" s="17"/>
      <c r="U75" s="17"/>
      <c r="V75" s="17"/>
      <c r="W75" s="17"/>
      <c r="X75" s="17"/>
    </row>
    <row r="76" ht="18.75" customHeight="1" spans="1:24">
      <c r="A76" s="64" t="s">
        <v>61</v>
      </c>
      <c r="B76" s="9" t="s">
        <v>266</v>
      </c>
      <c r="C76" s="10" t="s">
        <v>249</v>
      </c>
      <c r="D76" s="9" t="s">
        <v>90</v>
      </c>
      <c r="E76" s="9" t="s">
        <v>84</v>
      </c>
      <c r="F76" s="9" t="s">
        <v>183</v>
      </c>
      <c r="G76" s="9" t="s">
        <v>184</v>
      </c>
      <c r="H76" s="17">
        <v>20.9652</v>
      </c>
      <c r="I76" s="17">
        <v>20.9652</v>
      </c>
      <c r="J76" s="17"/>
      <c r="K76" s="17"/>
      <c r="L76" s="17"/>
      <c r="M76" s="17">
        <v>20.9652</v>
      </c>
      <c r="N76" s="17"/>
      <c r="O76" s="17"/>
      <c r="P76" s="17"/>
      <c r="Q76" s="24"/>
      <c r="R76" s="17"/>
      <c r="S76" s="17"/>
      <c r="T76" s="17"/>
      <c r="U76" s="17"/>
      <c r="V76" s="17"/>
      <c r="W76" s="17"/>
      <c r="X76" s="17"/>
    </row>
    <row r="77" ht="18.75" customHeight="1" spans="1:24">
      <c r="A77" s="64" t="s">
        <v>61</v>
      </c>
      <c r="B77" s="9" t="s">
        <v>266</v>
      </c>
      <c r="C77" s="10" t="s">
        <v>249</v>
      </c>
      <c r="D77" s="9" t="s">
        <v>90</v>
      </c>
      <c r="E77" s="9" t="s">
        <v>84</v>
      </c>
      <c r="F77" s="9" t="s">
        <v>185</v>
      </c>
      <c r="G77" s="9" t="s">
        <v>186</v>
      </c>
      <c r="H77" s="17">
        <v>3.6</v>
      </c>
      <c r="I77" s="17">
        <v>3.6</v>
      </c>
      <c r="J77" s="17"/>
      <c r="K77" s="17"/>
      <c r="L77" s="17"/>
      <c r="M77" s="17">
        <v>3.6</v>
      </c>
      <c r="N77" s="17"/>
      <c r="O77" s="17"/>
      <c r="P77" s="17"/>
      <c r="Q77" s="24"/>
      <c r="R77" s="17"/>
      <c r="S77" s="17"/>
      <c r="T77" s="17"/>
      <c r="U77" s="17"/>
      <c r="V77" s="17"/>
      <c r="W77" s="17"/>
      <c r="X77" s="17"/>
    </row>
    <row r="78" ht="18.75" customHeight="1" spans="1:24">
      <c r="A78" s="64" t="s">
        <v>61</v>
      </c>
      <c r="B78" s="9" t="s">
        <v>266</v>
      </c>
      <c r="C78" s="10" t="s">
        <v>249</v>
      </c>
      <c r="D78" s="9" t="s">
        <v>90</v>
      </c>
      <c r="E78" s="9" t="s">
        <v>84</v>
      </c>
      <c r="F78" s="9" t="s">
        <v>185</v>
      </c>
      <c r="G78" s="9" t="s">
        <v>186</v>
      </c>
      <c r="H78" s="17">
        <v>1.596</v>
      </c>
      <c r="I78" s="17">
        <v>1.596</v>
      </c>
      <c r="J78" s="17"/>
      <c r="K78" s="17"/>
      <c r="L78" s="17"/>
      <c r="M78" s="17">
        <v>1.596</v>
      </c>
      <c r="N78" s="17"/>
      <c r="O78" s="17"/>
      <c r="P78" s="17"/>
      <c r="Q78" s="24"/>
      <c r="R78" s="17"/>
      <c r="S78" s="17"/>
      <c r="T78" s="17"/>
      <c r="U78" s="17"/>
      <c r="V78" s="17"/>
      <c r="W78" s="17"/>
      <c r="X78" s="17"/>
    </row>
    <row r="79" ht="18.75" customHeight="1" spans="1:24">
      <c r="A79" s="64" t="s">
        <v>61</v>
      </c>
      <c r="B79" s="9" t="s">
        <v>266</v>
      </c>
      <c r="C79" s="10" t="s">
        <v>249</v>
      </c>
      <c r="D79" s="9" t="s">
        <v>90</v>
      </c>
      <c r="E79" s="9" t="s">
        <v>84</v>
      </c>
      <c r="F79" s="9" t="s">
        <v>250</v>
      </c>
      <c r="G79" s="9" t="s">
        <v>251</v>
      </c>
      <c r="H79" s="17">
        <v>9.024</v>
      </c>
      <c r="I79" s="17">
        <v>9.024</v>
      </c>
      <c r="J79" s="17"/>
      <c r="K79" s="17"/>
      <c r="L79" s="17"/>
      <c r="M79" s="17">
        <v>9.024</v>
      </c>
      <c r="N79" s="17"/>
      <c r="O79" s="17"/>
      <c r="P79" s="17"/>
      <c r="Q79" s="24"/>
      <c r="R79" s="17"/>
      <c r="S79" s="17"/>
      <c r="T79" s="17"/>
      <c r="U79" s="17"/>
      <c r="V79" s="17"/>
      <c r="W79" s="17"/>
      <c r="X79" s="17"/>
    </row>
    <row r="80" ht="18.75" customHeight="1" spans="1:24">
      <c r="A80" s="64" t="s">
        <v>61</v>
      </c>
      <c r="B80" s="9" t="s">
        <v>266</v>
      </c>
      <c r="C80" s="10" t="s">
        <v>249</v>
      </c>
      <c r="D80" s="9" t="s">
        <v>90</v>
      </c>
      <c r="E80" s="9" t="s">
        <v>84</v>
      </c>
      <c r="F80" s="9" t="s">
        <v>250</v>
      </c>
      <c r="G80" s="9" t="s">
        <v>251</v>
      </c>
      <c r="H80" s="17">
        <v>18</v>
      </c>
      <c r="I80" s="17">
        <v>18</v>
      </c>
      <c r="J80" s="17"/>
      <c r="K80" s="17"/>
      <c r="L80" s="17"/>
      <c r="M80" s="17">
        <v>18</v>
      </c>
      <c r="N80" s="17"/>
      <c r="O80" s="17"/>
      <c r="P80" s="17"/>
      <c r="Q80" s="24"/>
      <c r="R80" s="17"/>
      <c r="S80" s="17"/>
      <c r="T80" s="17"/>
      <c r="U80" s="17"/>
      <c r="V80" s="17"/>
      <c r="W80" s="17"/>
      <c r="X80" s="17"/>
    </row>
    <row r="81" ht="18.75" customHeight="1" spans="1:24">
      <c r="A81" s="64" t="s">
        <v>61</v>
      </c>
      <c r="B81" s="9" t="s">
        <v>267</v>
      </c>
      <c r="C81" s="10" t="s">
        <v>190</v>
      </c>
      <c r="D81" s="9" t="s">
        <v>90</v>
      </c>
      <c r="E81" s="9" t="s">
        <v>84</v>
      </c>
      <c r="F81" s="9" t="s">
        <v>191</v>
      </c>
      <c r="G81" s="9" t="s">
        <v>192</v>
      </c>
      <c r="H81" s="17">
        <v>0.603732</v>
      </c>
      <c r="I81" s="17">
        <v>0.603732</v>
      </c>
      <c r="J81" s="17"/>
      <c r="K81" s="17"/>
      <c r="L81" s="17"/>
      <c r="M81" s="17">
        <v>0.603732</v>
      </c>
      <c r="N81" s="17"/>
      <c r="O81" s="17"/>
      <c r="P81" s="17"/>
      <c r="Q81" s="24"/>
      <c r="R81" s="17"/>
      <c r="S81" s="17"/>
      <c r="T81" s="17"/>
      <c r="U81" s="17"/>
      <c r="V81" s="17"/>
      <c r="W81" s="17"/>
      <c r="X81" s="17"/>
    </row>
    <row r="82" ht="18.75" customHeight="1" spans="1:24">
      <c r="A82" s="64" t="s">
        <v>61</v>
      </c>
      <c r="B82" s="9" t="s">
        <v>267</v>
      </c>
      <c r="C82" s="10" t="s">
        <v>190</v>
      </c>
      <c r="D82" s="9" t="s">
        <v>99</v>
      </c>
      <c r="E82" s="9" t="s">
        <v>100</v>
      </c>
      <c r="F82" s="9" t="s">
        <v>193</v>
      </c>
      <c r="G82" s="9" t="s">
        <v>194</v>
      </c>
      <c r="H82" s="17">
        <v>9.659712</v>
      </c>
      <c r="I82" s="17">
        <v>9.659712</v>
      </c>
      <c r="J82" s="17"/>
      <c r="K82" s="17"/>
      <c r="L82" s="17"/>
      <c r="M82" s="17">
        <v>9.659712</v>
      </c>
      <c r="N82" s="17"/>
      <c r="O82" s="17"/>
      <c r="P82" s="17"/>
      <c r="Q82" s="24"/>
      <c r="R82" s="17"/>
      <c r="S82" s="17"/>
      <c r="T82" s="17"/>
      <c r="U82" s="17"/>
      <c r="V82" s="17"/>
      <c r="W82" s="17"/>
      <c r="X82" s="17"/>
    </row>
    <row r="83" ht="18.75" customHeight="1" spans="1:24">
      <c r="A83" s="64" t="s">
        <v>61</v>
      </c>
      <c r="B83" s="9" t="s">
        <v>267</v>
      </c>
      <c r="C83" s="10" t="s">
        <v>190</v>
      </c>
      <c r="D83" s="9" t="s">
        <v>111</v>
      </c>
      <c r="E83" s="9" t="s">
        <v>112</v>
      </c>
      <c r="F83" s="9" t="s">
        <v>195</v>
      </c>
      <c r="G83" s="9" t="s">
        <v>196</v>
      </c>
      <c r="H83" s="17">
        <v>5.010976</v>
      </c>
      <c r="I83" s="17">
        <v>5.010976</v>
      </c>
      <c r="J83" s="17"/>
      <c r="K83" s="17"/>
      <c r="L83" s="17"/>
      <c r="M83" s="17">
        <v>5.010976</v>
      </c>
      <c r="N83" s="17"/>
      <c r="O83" s="17"/>
      <c r="P83" s="17"/>
      <c r="Q83" s="24"/>
      <c r="R83" s="17"/>
      <c r="S83" s="17"/>
      <c r="T83" s="17"/>
      <c r="U83" s="17"/>
      <c r="V83" s="17"/>
      <c r="W83" s="17"/>
      <c r="X83" s="17"/>
    </row>
    <row r="84" ht="18.75" customHeight="1" spans="1:24">
      <c r="A84" s="64" t="s">
        <v>61</v>
      </c>
      <c r="B84" s="9" t="s">
        <v>267</v>
      </c>
      <c r="C84" s="10" t="s">
        <v>190</v>
      </c>
      <c r="D84" s="9" t="s">
        <v>113</v>
      </c>
      <c r="E84" s="9" t="s">
        <v>114</v>
      </c>
      <c r="F84" s="9" t="s">
        <v>197</v>
      </c>
      <c r="G84" s="9" t="s">
        <v>198</v>
      </c>
      <c r="H84" s="17">
        <v>2.420965</v>
      </c>
      <c r="I84" s="17">
        <v>2.420965</v>
      </c>
      <c r="J84" s="17"/>
      <c r="K84" s="17"/>
      <c r="L84" s="17"/>
      <c r="M84" s="17">
        <v>2.420965</v>
      </c>
      <c r="N84" s="17"/>
      <c r="O84" s="17"/>
      <c r="P84" s="17"/>
      <c r="Q84" s="24"/>
      <c r="R84" s="17"/>
      <c r="S84" s="17"/>
      <c r="T84" s="17"/>
      <c r="U84" s="17"/>
      <c r="V84" s="17"/>
      <c r="W84" s="17"/>
      <c r="X84" s="17"/>
    </row>
    <row r="85" ht="18.75" customHeight="1" spans="1:24">
      <c r="A85" s="64" t="s">
        <v>61</v>
      </c>
      <c r="B85" s="9" t="s">
        <v>267</v>
      </c>
      <c r="C85" s="10" t="s">
        <v>190</v>
      </c>
      <c r="D85" s="9" t="s">
        <v>115</v>
      </c>
      <c r="E85" s="9" t="s">
        <v>116</v>
      </c>
      <c r="F85" s="9" t="s">
        <v>191</v>
      </c>
      <c r="G85" s="9" t="s">
        <v>192</v>
      </c>
      <c r="H85" s="17">
        <v>0.229418</v>
      </c>
      <c r="I85" s="17">
        <v>0.229418</v>
      </c>
      <c r="J85" s="17"/>
      <c r="K85" s="17"/>
      <c r="L85" s="17"/>
      <c r="M85" s="17">
        <v>0.229418</v>
      </c>
      <c r="N85" s="17"/>
      <c r="O85" s="17"/>
      <c r="P85" s="17"/>
      <c r="Q85" s="24"/>
      <c r="R85" s="17"/>
      <c r="S85" s="17"/>
      <c r="T85" s="17"/>
      <c r="U85" s="17"/>
      <c r="V85" s="17"/>
      <c r="W85" s="17"/>
      <c r="X85" s="17"/>
    </row>
    <row r="86" ht="18.75" customHeight="1" spans="1:24">
      <c r="A86" s="64" t="s">
        <v>61</v>
      </c>
      <c r="B86" s="9" t="s">
        <v>267</v>
      </c>
      <c r="C86" s="10" t="s">
        <v>190</v>
      </c>
      <c r="D86" s="9" t="s">
        <v>115</v>
      </c>
      <c r="E86" s="9" t="s">
        <v>116</v>
      </c>
      <c r="F86" s="9" t="s">
        <v>191</v>
      </c>
      <c r="G86" s="9" t="s">
        <v>192</v>
      </c>
      <c r="H86" s="17">
        <v>0.2118</v>
      </c>
      <c r="I86" s="17">
        <v>0.2118</v>
      </c>
      <c r="J86" s="17"/>
      <c r="K86" s="17"/>
      <c r="L86" s="17"/>
      <c r="M86" s="17">
        <v>0.2118</v>
      </c>
      <c r="N86" s="17"/>
      <c r="O86" s="17"/>
      <c r="P86" s="17"/>
      <c r="Q86" s="24"/>
      <c r="R86" s="17"/>
      <c r="S86" s="17"/>
      <c r="T86" s="17"/>
      <c r="U86" s="17"/>
      <c r="V86" s="17"/>
      <c r="W86" s="17"/>
      <c r="X86" s="17"/>
    </row>
    <row r="87" ht="18.75" customHeight="1" spans="1:24">
      <c r="A87" s="64" t="s">
        <v>61</v>
      </c>
      <c r="B87" s="9" t="s">
        <v>268</v>
      </c>
      <c r="C87" s="10" t="s">
        <v>134</v>
      </c>
      <c r="D87" s="9" t="s">
        <v>133</v>
      </c>
      <c r="E87" s="9" t="s">
        <v>134</v>
      </c>
      <c r="F87" s="9" t="s">
        <v>200</v>
      </c>
      <c r="G87" s="9" t="s">
        <v>134</v>
      </c>
      <c r="H87" s="17">
        <v>7.2252</v>
      </c>
      <c r="I87" s="17">
        <v>7.2252</v>
      </c>
      <c r="J87" s="17"/>
      <c r="K87" s="17"/>
      <c r="L87" s="17"/>
      <c r="M87" s="17">
        <v>7.2252</v>
      </c>
      <c r="N87" s="17"/>
      <c r="O87" s="17"/>
      <c r="P87" s="17"/>
      <c r="Q87" s="24"/>
      <c r="R87" s="17"/>
      <c r="S87" s="17"/>
      <c r="T87" s="17"/>
      <c r="U87" s="17"/>
      <c r="V87" s="17"/>
      <c r="W87" s="17"/>
      <c r="X87" s="17"/>
    </row>
    <row r="88" ht="18.75" customHeight="1" spans="1:24">
      <c r="A88" s="64" t="s">
        <v>61</v>
      </c>
      <c r="B88" s="9" t="s">
        <v>269</v>
      </c>
      <c r="C88" s="10" t="s">
        <v>226</v>
      </c>
      <c r="D88" s="9" t="s">
        <v>90</v>
      </c>
      <c r="E88" s="9" t="s">
        <v>84</v>
      </c>
      <c r="F88" s="9" t="s">
        <v>227</v>
      </c>
      <c r="G88" s="9" t="s">
        <v>226</v>
      </c>
      <c r="H88" s="17">
        <v>0.36</v>
      </c>
      <c r="I88" s="17">
        <v>0.36</v>
      </c>
      <c r="J88" s="17"/>
      <c r="K88" s="17"/>
      <c r="L88" s="17"/>
      <c r="M88" s="17">
        <v>0.36</v>
      </c>
      <c r="N88" s="17"/>
      <c r="O88" s="17"/>
      <c r="P88" s="17"/>
      <c r="Q88" s="24"/>
      <c r="R88" s="17"/>
      <c r="S88" s="17"/>
      <c r="T88" s="17"/>
      <c r="U88" s="17"/>
      <c r="V88" s="17"/>
      <c r="W88" s="17"/>
      <c r="X88" s="17"/>
    </row>
    <row r="89" ht="18.75" customHeight="1" spans="1:24">
      <c r="A89" s="64" t="s">
        <v>61</v>
      </c>
      <c r="B89" s="9" t="s">
        <v>270</v>
      </c>
      <c r="C89" s="10" t="s">
        <v>256</v>
      </c>
      <c r="D89" s="9" t="s">
        <v>90</v>
      </c>
      <c r="E89" s="9" t="s">
        <v>84</v>
      </c>
      <c r="F89" s="9" t="s">
        <v>250</v>
      </c>
      <c r="G89" s="9" t="s">
        <v>251</v>
      </c>
      <c r="H89" s="17">
        <v>7.92</v>
      </c>
      <c r="I89" s="17">
        <v>7.92</v>
      </c>
      <c r="J89" s="17"/>
      <c r="K89" s="17"/>
      <c r="L89" s="17"/>
      <c r="M89" s="17">
        <v>7.92</v>
      </c>
      <c r="N89" s="17"/>
      <c r="O89" s="17"/>
      <c r="P89" s="17"/>
      <c r="Q89" s="24"/>
      <c r="R89" s="17"/>
      <c r="S89" s="17"/>
      <c r="T89" s="17"/>
      <c r="U89" s="17"/>
      <c r="V89" s="17"/>
      <c r="W89" s="17"/>
      <c r="X89" s="17"/>
    </row>
    <row r="90" ht="18.75" customHeight="1" spans="1:24">
      <c r="A90" s="64" t="s">
        <v>61</v>
      </c>
      <c r="B90" s="9" t="s">
        <v>270</v>
      </c>
      <c r="C90" s="10" t="s">
        <v>256</v>
      </c>
      <c r="D90" s="9" t="s">
        <v>90</v>
      </c>
      <c r="E90" s="9" t="s">
        <v>84</v>
      </c>
      <c r="F90" s="9" t="s">
        <v>250</v>
      </c>
      <c r="G90" s="9" t="s">
        <v>251</v>
      </c>
      <c r="H90" s="17">
        <v>2.88</v>
      </c>
      <c r="I90" s="17">
        <v>2.88</v>
      </c>
      <c r="J90" s="17"/>
      <c r="K90" s="17"/>
      <c r="L90" s="17"/>
      <c r="M90" s="17">
        <v>2.88</v>
      </c>
      <c r="N90" s="17"/>
      <c r="O90" s="17"/>
      <c r="P90" s="17"/>
      <c r="Q90" s="24"/>
      <c r="R90" s="17"/>
      <c r="S90" s="17"/>
      <c r="T90" s="17"/>
      <c r="U90" s="17"/>
      <c r="V90" s="17"/>
      <c r="W90" s="17"/>
      <c r="X90" s="17"/>
    </row>
    <row r="91" ht="18.75" customHeight="1" spans="1:24">
      <c r="A91" s="64" t="s">
        <v>61</v>
      </c>
      <c r="B91" s="9" t="s">
        <v>271</v>
      </c>
      <c r="C91" s="10" t="s">
        <v>231</v>
      </c>
      <c r="D91" s="9" t="s">
        <v>90</v>
      </c>
      <c r="E91" s="9" t="s">
        <v>84</v>
      </c>
      <c r="F91" s="9" t="s">
        <v>232</v>
      </c>
      <c r="G91" s="9" t="s">
        <v>233</v>
      </c>
      <c r="H91" s="17">
        <v>3.6</v>
      </c>
      <c r="I91" s="17">
        <v>3.6</v>
      </c>
      <c r="J91" s="17"/>
      <c r="K91" s="17"/>
      <c r="L91" s="17"/>
      <c r="M91" s="17">
        <v>3.6</v>
      </c>
      <c r="N91" s="17"/>
      <c r="O91" s="17"/>
      <c r="P91" s="17"/>
      <c r="Q91" s="24"/>
      <c r="R91" s="17"/>
      <c r="S91" s="17"/>
      <c r="T91" s="17"/>
      <c r="U91" s="17"/>
      <c r="V91" s="17"/>
      <c r="W91" s="17"/>
      <c r="X91" s="17"/>
    </row>
    <row r="92" ht="18.75" customHeight="1" spans="1:24">
      <c r="A92" s="64" t="s">
        <v>61</v>
      </c>
      <c r="B92" s="9" t="s">
        <v>272</v>
      </c>
      <c r="C92" s="10" t="s">
        <v>237</v>
      </c>
      <c r="D92" s="9" t="s">
        <v>90</v>
      </c>
      <c r="E92" s="9" t="s">
        <v>84</v>
      </c>
      <c r="F92" s="9" t="s">
        <v>238</v>
      </c>
      <c r="G92" s="9" t="s">
        <v>239</v>
      </c>
      <c r="H92" s="17">
        <v>0.78</v>
      </c>
      <c r="I92" s="17">
        <v>0.78</v>
      </c>
      <c r="J92" s="17"/>
      <c r="K92" s="17"/>
      <c r="L92" s="17"/>
      <c r="M92" s="17">
        <v>0.78</v>
      </c>
      <c r="N92" s="17"/>
      <c r="O92" s="17"/>
      <c r="P92" s="17"/>
      <c r="Q92" s="24"/>
      <c r="R92" s="17"/>
      <c r="S92" s="17"/>
      <c r="T92" s="17"/>
      <c r="U92" s="17"/>
      <c r="V92" s="17"/>
      <c r="W92" s="17"/>
      <c r="X92" s="17"/>
    </row>
    <row r="93" ht="18.75" customHeight="1" spans="1:24">
      <c r="A93" s="64" t="s">
        <v>63</v>
      </c>
      <c r="B93" s="9" t="s">
        <v>273</v>
      </c>
      <c r="C93" s="10" t="s">
        <v>190</v>
      </c>
      <c r="D93" s="9" t="s">
        <v>83</v>
      </c>
      <c r="E93" s="9" t="s">
        <v>84</v>
      </c>
      <c r="F93" s="9" t="s">
        <v>191</v>
      </c>
      <c r="G93" s="9" t="s">
        <v>192</v>
      </c>
      <c r="H93" s="17">
        <v>0.88902</v>
      </c>
      <c r="I93" s="17">
        <v>0.88902</v>
      </c>
      <c r="J93" s="17"/>
      <c r="K93" s="17"/>
      <c r="L93" s="17"/>
      <c r="M93" s="17">
        <v>0.88902</v>
      </c>
      <c r="N93" s="17"/>
      <c r="O93" s="17"/>
      <c r="P93" s="17"/>
      <c r="Q93" s="24"/>
      <c r="R93" s="17"/>
      <c r="S93" s="17"/>
      <c r="T93" s="17"/>
      <c r="U93" s="17"/>
      <c r="V93" s="17"/>
      <c r="W93" s="17"/>
      <c r="X93" s="17"/>
    </row>
    <row r="94" ht="18.75" customHeight="1" spans="1:24">
      <c r="A94" s="64" t="s">
        <v>63</v>
      </c>
      <c r="B94" s="9" t="s">
        <v>273</v>
      </c>
      <c r="C94" s="10" t="s">
        <v>190</v>
      </c>
      <c r="D94" s="9" t="s">
        <v>99</v>
      </c>
      <c r="E94" s="9" t="s">
        <v>100</v>
      </c>
      <c r="F94" s="9" t="s">
        <v>193</v>
      </c>
      <c r="G94" s="9" t="s">
        <v>194</v>
      </c>
      <c r="H94" s="17">
        <v>14.22432</v>
      </c>
      <c r="I94" s="17">
        <v>14.22432</v>
      </c>
      <c r="J94" s="17"/>
      <c r="K94" s="17"/>
      <c r="L94" s="17"/>
      <c r="M94" s="17">
        <v>14.22432</v>
      </c>
      <c r="N94" s="17"/>
      <c r="O94" s="17"/>
      <c r="P94" s="17"/>
      <c r="Q94" s="24"/>
      <c r="R94" s="17"/>
      <c r="S94" s="17"/>
      <c r="T94" s="17"/>
      <c r="U94" s="17"/>
      <c r="V94" s="17"/>
      <c r="W94" s="17"/>
      <c r="X94" s="17"/>
    </row>
    <row r="95" ht="18.75" customHeight="1" spans="1:24">
      <c r="A95" s="64" t="s">
        <v>63</v>
      </c>
      <c r="B95" s="9" t="s">
        <v>273</v>
      </c>
      <c r="C95" s="10" t="s">
        <v>190</v>
      </c>
      <c r="D95" s="9" t="s">
        <v>111</v>
      </c>
      <c r="E95" s="9" t="s">
        <v>112</v>
      </c>
      <c r="F95" s="9" t="s">
        <v>195</v>
      </c>
      <c r="G95" s="9" t="s">
        <v>196</v>
      </c>
      <c r="H95" s="17">
        <v>7.378866</v>
      </c>
      <c r="I95" s="17">
        <v>7.378866</v>
      </c>
      <c r="J95" s="17"/>
      <c r="K95" s="17"/>
      <c r="L95" s="17"/>
      <c r="M95" s="17">
        <v>7.378866</v>
      </c>
      <c r="N95" s="17"/>
      <c r="O95" s="17"/>
      <c r="P95" s="17"/>
      <c r="Q95" s="24"/>
      <c r="R95" s="17"/>
      <c r="S95" s="17"/>
      <c r="T95" s="17"/>
      <c r="U95" s="17"/>
      <c r="V95" s="17"/>
      <c r="W95" s="17"/>
      <c r="X95" s="17"/>
    </row>
    <row r="96" ht="18.75" customHeight="1" spans="1:24">
      <c r="A96" s="64" t="s">
        <v>63</v>
      </c>
      <c r="B96" s="9" t="s">
        <v>273</v>
      </c>
      <c r="C96" s="10" t="s">
        <v>190</v>
      </c>
      <c r="D96" s="9" t="s">
        <v>113</v>
      </c>
      <c r="E96" s="9" t="s">
        <v>114</v>
      </c>
      <c r="F96" s="9" t="s">
        <v>197</v>
      </c>
      <c r="G96" s="9" t="s">
        <v>198</v>
      </c>
      <c r="H96" s="17">
        <v>3.56497</v>
      </c>
      <c r="I96" s="17">
        <v>3.56497</v>
      </c>
      <c r="J96" s="17"/>
      <c r="K96" s="17"/>
      <c r="L96" s="17"/>
      <c r="M96" s="17">
        <v>3.56497</v>
      </c>
      <c r="N96" s="17"/>
      <c r="O96" s="17"/>
      <c r="P96" s="17"/>
      <c r="Q96" s="24"/>
      <c r="R96" s="17"/>
      <c r="S96" s="17"/>
      <c r="T96" s="17"/>
      <c r="U96" s="17"/>
      <c r="V96" s="17"/>
      <c r="W96" s="17"/>
      <c r="X96" s="17"/>
    </row>
    <row r="97" ht="18.75" customHeight="1" spans="1:24">
      <c r="A97" s="64" t="s">
        <v>63</v>
      </c>
      <c r="B97" s="9" t="s">
        <v>273</v>
      </c>
      <c r="C97" s="10" t="s">
        <v>190</v>
      </c>
      <c r="D97" s="9" t="s">
        <v>115</v>
      </c>
      <c r="E97" s="9" t="s">
        <v>116</v>
      </c>
      <c r="F97" s="9" t="s">
        <v>191</v>
      </c>
      <c r="G97" s="9" t="s">
        <v>192</v>
      </c>
      <c r="H97" s="17">
        <v>0.2824</v>
      </c>
      <c r="I97" s="17">
        <v>0.2824</v>
      </c>
      <c r="J97" s="17"/>
      <c r="K97" s="17"/>
      <c r="L97" s="17"/>
      <c r="M97" s="17">
        <v>0.2824</v>
      </c>
      <c r="N97" s="17"/>
      <c r="O97" s="17"/>
      <c r="P97" s="17"/>
      <c r="Q97" s="24"/>
      <c r="R97" s="17"/>
      <c r="S97" s="17"/>
      <c r="T97" s="17"/>
      <c r="U97" s="17"/>
      <c r="V97" s="17"/>
      <c r="W97" s="17"/>
      <c r="X97" s="17"/>
    </row>
    <row r="98" ht="18.75" customHeight="1" spans="1:24">
      <c r="A98" s="64" t="s">
        <v>63</v>
      </c>
      <c r="B98" s="9" t="s">
        <v>274</v>
      </c>
      <c r="C98" s="10" t="s">
        <v>231</v>
      </c>
      <c r="D98" s="9" t="s">
        <v>83</v>
      </c>
      <c r="E98" s="9" t="s">
        <v>84</v>
      </c>
      <c r="F98" s="9" t="s">
        <v>232</v>
      </c>
      <c r="G98" s="9" t="s">
        <v>233</v>
      </c>
      <c r="H98" s="17">
        <v>4.8</v>
      </c>
      <c r="I98" s="17">
        <v>4.8</v>
      </c>
      <c r="J98" s="17"/>
      <c r="K98" s="17"/>
      <c r="L98" s="17"/>
      <c r="M98" s="17">
        <v>4.8</v>
      </c>
      <c r="N98" s="17"/>
      <c r="O98" s="17"/>
      <c r="P98" s="17"/>
      <c r="Q98" s="24"/>
      <c r="R98" s="17"/>
      <c r="S98" s="17"/>
      <c r="T98" s="17"/>
      <c r="U98" s="17"/>
      <c r="V98" s="17"/>
      <c r="W98" s="17"/>
      <c r="X98" s="17"/>
    </row>
    <row r="99" ht="18.75" customHeight="1" spans="1:24">
      <c r="A99" s="64" t="s">
        <v>63</v>
      </c>
      <c r="B99" s="9" t="s">
        <v>275</v>
      </c>
      <c r="C99" s="10" t="s">
        <v>237</v>
      </c>
      <c r="D99" s="9" t="s">
        <v>83</v>
      </c>
      <c r="E99" s="9" t="s">
        <v>84</v>
      </c>
      <c r="F99" s="9" t="s">
        <v>238</v>
      </c>
      <c r="G99" s="9" t="s">
        <v>239</v>
      </c>
      <c r="H99" s="17">
        <v>1.04</v>
      </c>
      <c r="I99" s="17">
        <v>1.04</v>
      </c>
      <c r="J99" s="17"/>
      <c r="K99" s="17"/>
      <c r="L99" s="17"/>
      <c r="M99" s="17">
        <v>1.04</v>
      </c>
      <c r="N99" s="17"/>
      <c r="O99" s="17"/>
      <c r="P99" s="17"/>
      <c r="Q99" s="24"/>
      <c r="R99" s="17"/>
      <c r="S99" s="17"/>
      <c r="T99" s="17"/>
      <c r="U99" s="17"/>
      <c r="V99" s="17"/>
      <c r="W99" s="17"/>
      <c r="X99" s="17"/>
    </row>
    <row r="100" ht="18.75" customHeight="1" spans="1:24">
      <c r="A100" s="64" t="s">
        <v>63</v>
      </c>
      <c r="B100" s="9" t="s">
        <v>276</v>
      </c>
      <c r="C100" s="10" t="s">
        <v>256</v>
      </c>
      <c r="D100" s="9" t="s">
        <v>83</v>
      </c>
      <c r="E100" s="9" t="s">
        <v>84</v>
      </c>
      <c r="F100" s="9" t="s">
        <v>250</v>
      </c>
      <c r="G100" s="9" t="s">
        <v>251</v>
      </c>
      <c r="H100" s="17">
        <v>3.84</v>
      </c>
      <c r="I100" s="17">
        <v>3.84</v>
      </c>
      <c r="J100" s="17"/>
      <c r="K100" s="17"/>
      <c r="L100" s="17"/>
      <c r="M100" s="17">
        <v>3.84</v>
      </c>
      <c r="N100" s="17"/>
      <c r="O100" s="17"/>
      <c r="P100" s="17"/>
      <c r="Q100" s="24"/>
      <c r="R100" s="17"/>
      <c r="S100" s="17"/>
      <c r="T100" s="17"/>
      <c r="U100" s="17"/>
      <c r="V100" s="17"/>
      <c r="W100" s="17"/>
      <c r="X100" s="17"/>
    </row>
    <row r="101" ht="18.75" customHeight="1" spans="1:24">
      <c r="A101" s="64" t="s">
        <v>63</v>
      </c>
      <c r="B101" s="9" t="s">
        <v>276</v>
      </c>
      <c r="C101" s="10" t="s">
        <v>256</v>
      </c>
      <c r="D101" s="9" t="s">
        <v>83</v>
      </c>
      <c r="E101" s="9" t="s">
        <v>84</v>
      </c>
      <c r="F101" s="9" t="s">
        <v>250</v>
      </c>
      <c r="G101" s="9" t="s">
        <v>251</v>
      </c>
      <c r="H101" s="17">
        <v>10.56</v>
      </c>
      <c r="I101" s="17">
        <v>10.56</v>
      </c>
      <c r="J101" s="17"/>
      <c r="K101" s="17"/>
      <c r="L101" s="17"/>
      <c r="M101" s="17">
        <v>10.56</v>
      </c>
      <c r="N101" s="17"/>
      <c r="O101" s="17"/>
      <c r="P101" s="17"/>
      <c r="Q101" s="24"/>
      <c r="R101" s="17"/>
      <c r="S101" s="17"/>
      <c r="T101" s="17"/>
      <c r="U101" s="17"/>
      <c r="V101" s="17"/>
      <c r="W101" s="17"/>
      <c r="X101" s="17"/>
    </row>
    <row r="102" ht="18.75" customHeight="1" spans="1:24">
      <c r="A102" s="64" t="s">
        <v>63</v>
      </c>
      <c r="B102" s="9" t="s">
        <v>277</v>
      </c>
      <c r="C102" s="10" t="s">
        <v>249</v>
      </c>
      <c r="D102" s="9" t="s">
        <v>83</v>
      </c>
      <c r="E102" s="9" t="s">
        <v>84</v>
      </c>
      <c r="F102" s="9" t="s">
        <v>183</v>
      </c>
      <c r="G102" s="9" t="s">
        <v>184</v>
      </c>
      <c r="H102" s="17">
        <v>35.604</v>
      </c>
      <c r="I102" s="17">
        <v>35.604</v>
      </c>
      <c r="J102" s="17"/>
      <c r="K102" s="17"/>
      <c r="L102" s="17"/>
      <c r="M102" s="17">
        <v>35.604</v>
      </c>
      <c r="N102" s="17"/>
      <c r="O102" s="17"/>
      <c r="P102" s="17"/>
      <c r="Q102" s="24"/>
      <c r="R102" s="17"/>
      <c r="S102" s="17"/>
      <c r="T102" s="17"/>
      <c r="U102" s="17"/>
      <c r="V102" s="17"/>
      <c r="W102" s="17"/>
      <c r="X102" s="17"/>
    </row>
    <row r="103" ht="18.75" customHeight="1" spans="1:24">
      <c r="A103" s="64" t="s">
        <v>63</v>
      </c>
      <c r="B103" s="9" t="s">
        <v>277</v>
      </c>
      <c r="C103" s="10" t="s">
        <v>249</v>
      </c>
      <c r="D103" s="9" t="s">
        <v>83</v>
      </c>
      <c r="E103" s="9" t="s">
        <v>84</v>
      </c>
      <c r="F103" s="9" t="s">
        <v>185</v>
      </c>
      <c r="G103" s="9" t="s">
        <v>186</v>
      </c>
      <c r="H103" s="17">
        <v>4.8</v>
      </c>
      <c r="I103" s="17">
        <v>4.8</v>
      </c>
      <c r="J103" s="17"/>
      <c r="K103" s="17"/>
      <c r="L103" s="17"/>
      <c r="M103" s="17">
        <v>4.8</v>
      </c>
      <c r="N103" s="17"/>
      <c r="O103" s="17"/>
      <c r="P103" s="17"/>
      <c r="Q103" s="24"/>
      <c r="R103" s="17"/>
      <c r="S103" s="17"/>
      <c r="T103" s="17"/>
      <c r="U103" s="17"/>
      <c r="V103" s="17"/>
      <c r="W103" s="17"/>
      <c r="X103" s="17"/>
    </row>
    <row r="104" ht="18.75" customHeight="1" spans="1:24">
      <c r="A104" s="64" t="s">
        <v>63</v>
      </c>
      <c r="B104" s="9" t="s">
        <v>277</v>
      </c>
      <c r="C104" s="10" t="s">
        <v>249</v>
      </c>
      <c r="D104" s="9" t="s">
        <v>83</v>
      </c>
      <c r="E104" s="9" t="s">
        <v>84</v>
      </c>
      <c r="F104" s="9" t="s">
        <v>185</v>
      </c>
      <c r="G104" s="9" t="s">
        <v>186</v>
      </c>
      <c r="H104" s="17">
        <v>2.508</v>
      </c>
      <c r="I104" s="17">
        <v>2.508</v>
      </c>
      <c r="J104" s="17"/>
      <c r="K104" s="17"/>
      <c r="L104" s="17"/>
      <c r="M104" s="17">
        <v>2.508</v>
      </c>
      <c r="N104" s="17"/>
      <c r="O104" s="17"/>
      <c r="P104" s="17"/>
      <c r="Q104" s="24"/>
      <c r="R104" s="17"/>
      <c r="S104" s="17"/>
      <c r="T104" s="17"/>
      <c r="U104" s="17"/>
      <c r="V104" s="17"/>
      <c r="W104" s="17"/>
      <c r="X104" s="17"/>
    </row>
    <row r="105" ht="18.75" customHeight="1" spans="1:24">
      <c r="A105" s="64" t="s">
        <v>63</v>
      </c>
      <c r="B105" s="9" t="s">
        <v>277</v>
      </c>
      <c r="C105" s="10" t="s">
        <v>249</v>
      </c>
      <c r="D105" s="9" t="s">
        <v>83</v>
      </c>
      <c r="E105" s="9" t="s">
        <v>84</v>
      </c>
      <c r="F105" s="9" t="s">
        <v>250</v>
      </c>
      <c r="G105" s="9" t="s">
        <v>251</v>
      </c>
      <c r="H105" s="17">
        <v>24</v>
      </c>
      <c r="I105" s="17">
        <v>24</v>
      </c>
      <c r="J105" s="17"/>
      <c r="K105" s="17"/>
      <c r="L105" s="17"/>
      <c r="M105" s="17">
        <v>24</v>
      </c>
      <c r="N105" s="17"/>
      <c r="O105" s="17"/>
      <c r="P105" s="17"/>
      <c r="Q105" s="24"/>
      <c r="R105" s="17"/>
      <c r="S105" s="17"/>
      <c r="T105" s="17"/>
      <c r="U105" s="17"/>
      <c r="V105" s="17"/>
      <c r="W105" s="17"/>
      <c r="X105" s="17"/>
    </row>
    <row r="106" ht="18.75" customHeight="1" spans="1:24">
      <c r="A106" s="64" t="s">
        <v>63</v>
      </c>
      <c r="B106" s="9" t="s">
        <v>277</v>
      </c>
      <c r="C106" s="10" t="s">
        <v>249</v>
      </c>
      <c r="D106" s="9" t="s">
        <v>83</v>
      </c>
      <c r="E106" s="9" t="s">
        <v>84</v>
      </c>
      <c r="F106" s="9" t="s">
        <v>250</v>
      </c>
      <c r="G106" s="9" t="s">
        <v>251</v>
      </c>
      <c r="H106" s="17">
        <v>12.39</v>
      </c>
      <c r="I106" s="17">
        <v>12.39</v>
      </c>
      <c r="J106" s="17"/>
      <c r="K106" s="17"/>
      <c r="L106" s="17"/>
      <c r="M106" s="17">
        <v>12.39</v>
      </c>
      <c r="N106" s="17"/>
      <c r="O106" s="17"/>
      <c r="P106" s="17"/>
      <c r="Q106" s="24"/>
      <c r="R106" s="17"/>
      <c r="S106" s="17"/>
      <c r="T106" s="17"/>
      <c r="U106" s="17"/>
      <c r="V106" s="17"/>
      <c r="W106" s="17"/>
      <c r="X106" s="17"/>
    </row>
    <row r="107" ht="18.75" customHeight="1" spans="1:24">
      <c r="A107" s="64" t="s">
        <v>63</v>
      </c>
      <c r="B107" s="9" t="s">
        <v>278</v>
      </c>
      <c r="C107" s="10" t="s">
        <v>134</v>
      </c>
      <c r="D107" s="9" t="s">
        <v>133</v>
      </c>
      <c r="E107" s="9" t="s">
        <v>134</v>
      </c>
      <c r="F107" s="9" t="s">
        <v>200</v>
      </c>
      <c r="G107" s="9" t="s">
        <v>134</v>
      </c>
      <c r="H107" s="17">
        <v>10.5684</v>
      </c>
      <c r="I107" s="17">
        <v>10.5684</v>
      </c>
      <c r="J107" s="17"/>
      <c r="K107" s="17"/>
      <c r="L107" s="17"/>
      <c r="M107" s="17">
        <v>10.5684</v>
      </c>
      <c r="N107" s="17"/>
      <c r="O107" s="17"/>
      <c r="P107" s="17"/>
      <c r="Q107" s="24"/>
      <c r="R107" s="17"/>
      <c r="S107" s="17"/>
      <c r="T107" s="17"/>
      <c r="U107" s="17"/>
      <c r="V107" s="17"/>
      <c r="W107" s="17"/>
      <c r="X107" s="17"/>
    </row>
    <row r="108" ht="18.75" customHeight="1" spans="1:24">
      <c r="A108" s="64" t="s">
        <v>63</v>
      </c>
      <c r="B108" s="9" t="s">
        <v>279</v>
      </c>
      <c r="C108" s="10" t="s">
        <v>226</v>
      </c>
      <c r="D108" s="9" t="s">
        <v>83</v>
      </c>
      <c r="E108" s="9" t="s">
        <v>84</v>
      </c>
      <c r="F108" s="9" t="s">
        <v>227</v>
      </c>
      <c r="G108" s="9" t="s">
        <v>226</v>
      </c>
      <c r="H108" s="17">
        <v>0.48</v>
      </c>
      <c r="I108" s="17">
        <v>0.48</v>
      </c>
      <c r="J108" s="17"/>
      <c r="K108" s="17"/>
      <c r="L108" s="17"/>
      <c r="M108" s="17">
        <v>0.48</v>
      </c>
      <c r="N108" s="17"/>
      <c r="O108" s="17"/>
      <c r="P108" s="17"/>
      <c r="Q108" s="24"/>
      <c r="R108" s="17"/>
      <c r="S108" s="17"/>
      <c r="T108" s="17"/>
      <c r="U108" s="17"/>
      <c r="V108" s="17"/>
      <c r="W108" s="17"/>
      <c r="X108" s="17"/>
    </row>
    <row r="109" ht="18.75" customHeight="1" spans="1:24">
      <c r="A109" s="12" t="s">
        <v>30</v>
      </c>
      <c r="B109" s="12"/>
      <c r="C109" s="12"/>
      <c r="D109" s="12"/>
      <c r="E109" s="12"/>
      <c r="F109" s="12"/>
      <c r="G109" s="12"/>
      <c r="H109" s="17">
        <v>1559.725747</v>
      </c>
      <c r="I109" s="17">
        <v>1559.725747</v>
      </c>
      <c r="J109" s="17"/>
      <c r="K109" s="17"/>
      <c r="L109" s="17"/>
      <c r="M109" s="17">
        <v>1559.725747</v>
      </c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109:G109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708661417322835" right="0.62992125984252" top="0.393700787401575" bottom="0.393700787401575" header="0.31496062992126" footer="0.31496062992126"/>
  <pageSetup paperSize="1" scale="26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8.875" defaultRowHeight="15" customHeight="1"/>
  <cols>
    <col min="1" max="1" width="11.375" customWidth="1"/>
    <col min="2" max="2" width="20" customWidth="1"/>
    <col min="3" max="3" width="26" customWidth="1"/>
    <col min="4" max="4" width="21.75" customWidth="1"/>
    <col min="5" max="5" width="13" customWidth="1"/>
    <col min="6" max="6" width="28.625" customWidth="1"/>
    <col min="7" max="7" width="12.25" customWidth="1"/>
    <col min="8" max="8" width="17.25" customWidth="1"/>
    <col min="9" max="23" width="14.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280</v>
      </c>
    </row>
    <row r="3" ht="45" customHeight="1" spans="1:23">
      <c r="A3" s="4" t="s">
        <v>281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61"/>
      <c r="J4" s="61"/>
      <c r="K4" s="61"/>
      <c r="L4" s="61"/>
      <c r="M4" s="61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13" t="s">
        <v>282</v>
      </c>
      <c r="B5" s="13" t="s">
        <v>165</v>
      </c>
      <c r="C5" s="13" t="s">
        <v>166</v>
      </c>
      <c r="D5" s="13" t="s">
        <v>164</v>
      </c>
      <c r="E5" s="13" t="s">
        <v>167</v>
      </c>
      <c r="F5" s="13" t="s">
        <v>168</v>
      </c>
      <c r="G5" s="13" t="s">
        <v>169</v>
      </c>
      <c r="H5" s="13" t="s">
        <v>170</v>
      </c>
      <c r="I5" s="53" t="s">
        <v>30</v>
      </c>
      <c r="J5" s="53" t="s">
        <v>283</v>
      </c>
      <c r="K5" s="13"/>
      <c r="L5" s="13"/>
      <c r="M5" s="13"/>
      <c r="N5" s="13" t="s">
        <v>172</v>
      </c>
      <c r="O5" s="13"/>
      <c r="P5" s="13"/>
      <c r="Q5" s="13" t="s">
        <v>36</v>
      </c>
      <c r="R5" s="13" t="s">
        <v>37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53" t="s">
        <v>173</v>
      </c>
      <c r="J6" s="53" t="s">
        <v>174</v>
      </c>
      <c r="K6" s="13"/>
      <c r="L6" s="13" t="s">
        <v>34</v>
      </c>
      <c r="M6" s="13" t="s">
        <v>35</v>
      </c>
      <c r="N6" s="13" t="s">
        <v>33</v>
      </c>
      <c r="O6" s="13" t="s">
        <v>34</v>
      </c>
      <c r="P6" s="13" t="s">
        <v>35</v>
      </c>
      <c r="Q6" s="13" t="s">
        <v>36</v>
      </c>
      <c r="R6" s="13" t="s">
        <v>32</v>
      </c>
      <c r="S6" s="13" t="s">
        <v>38</v>
      </c>
      <c r="T6" s="13" t="s">
        <v>39</v>
      </c>
      <c r="U6" s="13" t="s">
        <v>40</v>
      </c>
      <c r="V6" s="13" t="s">
        <v>41</v>
      </c>
      <c r="W6" s="13" t="s">
        <v>42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53"/>
      <c r="J7" s="53" t="s">
        <v>33</v>
      </c>
      <c r="K7" s="13"/>
      <c r="L7" s="13" t="s">
        <v>34</v>
      </c>
      <c r="M7" s="13" t="s">
        <v>35</v>
      </c>
      <c r="N7" s="13" t="s">
        <v>33</v>
      </c>
      <c r="O7" s="13" t="s">
        <v>34</v>
      </c>
      <c r="P7" s="13" t="s">
        <v>35</v>
      </c>
      <c r="Q7" s="13"/>
      <c r="R7" s="13" t="s">
        <v>32</v>
      </c>
      <c r="S7" s="13" t="s">
        <v>38</v>
      </c>
      <c r="T7" s="13" t="s">
        <v>39</v>
      </c>
      <c r="U7" s="13" t="s">
        <v>40</v>
      </c>
      <c r="V7" s="13" t="s">
        <v>41</v>
      </c>
      <c r="W7" s="13" t="s">
        <v>42</v>
      </c>
    </row>
    <row r="8" ht="22.7" customHeight="1" spans="1:23">
      <c r="A8" s="13"/>
      <c r="B8" s="13"/>
      <c r="C8" s="13"/>
      <c r="D8" s="13"/>
      <c r="E8" s="13"/>
      <c r="F8" s="13"/>
      <c r="G8" s="13"/>
      <c r="H8" s="13"/>
      <c r="I8" s="53"/>
      <c r="J8" s="53" t="s">
        <v>32</v>
      </c>
      <c r="K8" s="13" t="s">
        <v>284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24" customHeight="1" spans="1:23">
      <c r="A9" s="14" t="s">
        <v>43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24" customHeight="1" spans="1:23">
      <c r="A10" s="9"/>
      <c r="B10" s="9"/>
      <c r="C10" s="10" t="s">
        <v>285</v>
      </c>
      <c r="D10" s="9"/>
      <c r="E10" s="9"/>
      <c r="F10" s="9"/>
      <c r="G10" s="9"/>
      <c r="H10" s="9"/>
      <c r="I10" s="11">
        <v>42</v>
      </c>
      <c r="J10" s="11">
        <v>42</v>
      </c>
      <c r="K10" s="11">
        <v>42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4" customHeight="1" spans="1:23">
      <c r="A11" s="9" t="s">
        <v>286</v>
      </c>
      <c r="B11" s="9" t="s">
        <v>287</v>
      </c>
      <c r="C11" s="10" t="s">
        <v>285</v>
      </c>
      <c r="D11" s="9" t="s">
        <v>55</v>
      </c>
      <c r="E11" s="9" t="s">
        <v>81</v>
      </c>
      <c r="F11" s="9" t="s">
        <v>82</v>
      </c>
      <c r="G11" s="9" t="s">
        <v>203</v>
      </c>
      <c r="H11" s="9" t="s">
        <v>204</v>
      </c>
      <c r="I11" s="11">
        <v>42</v>
      </c>
      <c r="J11" s="11">
        <v>42</v>
      </c>
      <c r="K11" s="11">
        <v>42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24" customHeight="1" spans="1:23">
      <c r="A12" s="24"/>
      <c r="B12" s="24"/>
      <c r="C12" s="10" t="s">
        <v>288</v>
      </c>
      <c r="D12" s="24"/>
      <c r="E12" s="24"/>
      <c r="F12" s="24"/>
      <c r="G12" s="24"/>
      <c r="H12" s="24"/>
      <c r="I12" s="11">
        <v>343.8</v>
      </c>
      <c r="J12" s="11">
        <v>343.8</v>
      </c>
      <c r="K12" s="11">
        <v>343.8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24" customHeight="1" spans="1:23">
      <c r="A13" s="9" t="s">
        <v>286</v>
      </c>
      <c r="B13" s="9" t="s">
        <v>289</v>
      </c>
      <c r="C13" s="10" t="s">
        <v>288</v>
      </c>
      <c r="D13" s="9" t="s">
        <v>55</v>
      </c>
      <c r="E13" s="9" t="s">
        <v>127</v>
      </c>
      <c r="F13" s="9" t="s">
        <v>128</v>
      </c>
      <c r="G13" s="9" t="s">
        <v>203</v>
      </c>
      <c r="H13" s="9" t="s">
        <v>204</v>
      </c>
      <c r="I13" s="11">
        <v>67.2</v>
      </c>
      <c r="J13" s="11">
        <v>67.2</v>
      </c>
      <c r="K13" s="11">
        <v>67.2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24" customHeight="1" spans="1:23">
      <c r="A14" s="9" t="s">
        <v>286</v>
      </c>
      <c r="B14" s="9" t="s">
        <v>289</v>
      </c>
      <c r="C14" s="10" t="s">
        <v>288</v>
      </c>
      <c r="D14" s="9" t="s">
        <v>55</v>
      </c>
      <c r="E14" s="9" t="s">
        <v>127</v>
      </c>
      <c r="F14" s="9" t="s">
        <v>128</v>
      </c>
      <c r="G14" s="9" t="s">
        <v>203</v>
      </c>
      <c r="H14" s="9" t="s">
        <v>204</v>
      </c>
      <c r="I14" s="11">
        <v>67.2</v>
      </c>
      <c r="J14" s="11">
        <v>67.2</v>
      </c>
      <c r="K14" s="11">
        <v>67.2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24" customHeight="1" spans="1:23">
      <c r="A15" s="9" t="s">
        <v>286</v>
      </c>
      <c r="B15" s="9" t="s">
        <v>289</v>
      </c>
      <c r="C15" s="10" t="s">
        <v>288</v>
      </c>
      <c r="D15" s="9" t="s">
        <v>55</v>
      </c>
      <c r="E15" s="9" t="s">
        <v>127</v>
      </c>
      <c r="F15" s="9" t="s">
        <v>128</v>
      </c>
      <c r="G15" s="9" t="s">
        <v>203</v>
      </c>
      <c r="H15" s="9" t="s">
        <v>204</v>
      </c>
      <c r="I15" s="11">
        <v>84</v>
      </c>
      <c r="J15" s="11">
        <v>84</v>
      </c>
      <c r="K15" s="11">
        <v>84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24" customHeight="1" spans="1:23">
      <c r="A16" s="9" t="s">
        <v>286</v>
      </c>
      <c r="B16" s="9" t="s">
        <v>289</v>
      </c>
      <c r="C16" s="10" t="s">
        <v>288</v>
      </c>
      <c r="D16" s="9" t="s">
        <v>55</v>
      </c>
      <c r="E16" s="9" t="s">
        <v>127</v>
      </c>
      <c r="F16" s="9" t="s">
        <v>128</v>
      </c>
      <c r="G16" s="9" t="s">
        <v>203</v>
      </c>
      <c r="H16" s="9" t="s">
        <v>204</v>
      </c>
      <c r="I16" s="11">
        <v>125.4</v>
      </c>
      <c r="J16" s="11">
        <v>125.4</v>
      </c>
      <c r="K16" s="11">
        <v>125.4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24" customHeight="1" spans="1:23">
      <c r="A17" s="24"/>
      <c r="B17" s="24"/>
      <c r="C17" s="10" t="s">
        <v>290</v>
      </c>
      <c r="D17" s="24"/>
      <c r="E17" s="24"/>
      <c r="F17" s="24"/>
      <c r="G17" s="24"/>
      <c r="H17" s="24"/>
      <c r="I17" s="11">
        <v>342.24</v>
      </c>
      <c r="J17" s="11">
        <v>342.24</v>
      </c>
      <c r="K17" s="11">
        <v>342.24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24" customHeight="1" spans="1:23">
      <c r="A18" s="9" t="s">
        <v>286</v>
      </c>
      <c r="B18" s="9" t="s">
        <v>291</v>
      </c>
      <c r="C18" s="10" t="s">
        <v>290</v>
      </c>
      <c r="D18" s="9" t="s">
        <v>55</v>
      </c>
      <c r="E18" s="9" t="s">
        <v>127</v>
      </c>
      <c r="F18" s="9" t="s">
        <v>128</v>
      </c>
      <c r="G18" s="9" t="s">
        <v>203</v>
      </c>
      <c r="H18" s="9" t="s">
        <v>204</v>
      </c>
      <c r="I18" s="11">
        <v>67.2</v>
      </c>
      <c r="J18" s="11">
        <v>67.2</v>
      </c>
      <c r="K18" s="11">
        <v>67.2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24" customHeight="1" spans="1:23">
      <c r="A19" s="9" t="s">
        <v>286</v>
      </c>
      <c r="B19" s="9" t="s">
        <v>291</v>
      </c>
      <c r="C19" s="10" t="s">
        <v>290</v>
      </c>
      <c r="D19" s="9" t="s">
        <v>55</v>
      </c>
      <c r="E19" s="9" t="s">
        <v>127</v>
      </c>
      <c r="F19" s="9" t="s">
        <v>128</v>
      </c>
      <c r="G19" s="9" t="s">
        <v>203</v>
      </c>
      <c r="H19" s="9" t="s">
        <v>204</v>
      </c>
      <c r="I19" s="11">
        <v>252</v>
      </c>
      <c r="J19" s="11">
        <v>252</v>
      </c>
      <c r="K19" s="11">
        <v>252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24" customHeight="1" spans="1:23">
      <c r="A20" s="9" t="s">
        <v>286</v>
      </c>
      <c r="B20" s="9" t="s">
        <v>291</v>
      </c>
      <c r="C20" s="10" t="s">
        <v>290</v>
      </c>
      <c r="D20" s="9" t="s">
        <v>55</v>
      </c>
      <c r="E20" s="9" t="s">
        <v>127</v>
      </c>
      <c r="F20" s="9" t="s">
        <v>128</v>
      </c>
      <c r="G20" s="9" t="s">
        <v>203</v>
      </c>
      <c r="H20" s="9" t="s">
        <v>204</v>
      </c>
      <c r="I20" s="11">
        <v>23.04</v>
      </c>
      <c r="J20" s="11">
        <v>23.04</v>
      </c>
      <c r="K20" s="11">
        <v>23.04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24" customHeight="1" spans="1:23">
      <c r="A21" s="24"/>
      <c r="B21" s="24"/>
      <c r="C21" s="10" t="s">
        <v>292</v>
      </c>
      <c r="D21" s="24"/>
      <c r="E21" s="24"/>
      <c r="F21" s="24"/>
      <c r="G21" s="24"/>
      <c r="H21" s="24"/>
      <c r="I21" s="11">
        <v>64.03</v>
      </c>
      <c r="J21" s="11">
        <v>64.03</v>
      </c>
      <c r="K21" s="11">
        <v>64.03</v>
      </c>
      <c r="L21" s="11"/>
      <c r="M21" s="11"/>
      <c r="N21" s="11"/>
      <c r="O21" s="11"/>
      <c r="P21" s="24"/>
      <c r="Q21" s="11"/>
      <c r="R21" s="11"/>
      <c r="S21" s="11"/>
      <c r="T21" s="11"/>
      <c r="U21" s="11"/>
      <c r="V21" s="11"/>
      <c r="W21" s="11"/>
    </row>
    <row r="22" ht="24" customHeight="1" spans="1:23">
      <c r="A22" s="9" t="s">
        <v>286</v>
      </c>
      <c r="B22" s="9" t="s">
        <v>293</v>
      </c>
      <c r="C22" s="10" t="s">
        <v>292</v>
      </c>
      <c r="D22" s="9" t="s">
        <v>55</v>
      </c>
      <c r="E22" s="9" t="s">
        <v>127</v>
      </c>
      <c r="F22" s="9" t="s">
        <v>128</v>
      </c>
      <c r="G22" s="9" t="s">
        <v>211</v>
      </c>
      <c r="H22" s="9" t="s">
        <v>212</v>
      </c>
      <c r="I22" s="11">
        <v>1.1</v>
      </c>
      <c r="J22" s="11">
        <v>1.1</v>
      </c>
      <c r="K22" s="11">
        <v>1.1</v>
      </c>
      <c r="L22" s="11"/>
      <c r="M22" s="11"/>
      <c r="N22" s="11"/>
      <c r="O22" s="11"/>
      <c r="P22" s="24"/>
      <c r="Q22" s="11"/>
      <c r="R22" s="11"/>
      <c r="S22" s="11"/>
      <c r="T22" s="11"/>
      <c r="U22" s="11"/>
      <c r="V22" s="11"/>
      <c r="W22" s="11"/>
    </row>
    <row r="23" ht="24" customHeight="1" spans="1:23">
      <c r="A23" s="9" t="s">
        <v>286</v>
      </c>
      <c r="B23" s="9" t="s">
        <v>293</v>
      </c>
      <c r="C23" s="10" t="s">
        <v>292</v>
      </c>
      <c r="D23" s="9" t="s">
        <v>55</v>
      </c>
      <c r="E23" s="9" t="s">
        <v>127</v>
      </c>
      <c r="F23" s="9" t="s">
        <v>128</v>
      </c>
      <c r="G23" s="9" t="s">
        <v>211</v>
      </c>
      <c r="H23" s="9" t="s">
        <v>212</v>
      </c>
      <c r="I23" s="11">
        <v>28</v>
      </c>
      <c r="J23" s="11">
        <v>28</v>
      </c>
      <c r="K23" s="11">
        <v>28</v>
      </c>
      <c r="L23" s="11"/>
      <c r="M23" s="11"/>
      <c r="N23" s="11"/>
      <c r="O23" s="11"/>
      <c r="P23" s="24"/>
      <c r="Q23" s="11"/>
      <c r="R23" s="11"/>
      <c r="S23" s="11"/>
      <c r="T23" s="11"/>
      <c r="U23" s="11"/>
      <c r="V23" s="11"/>
      <c r="W23" s="11"/>
    </row>
    <row r="24" ht="24" customHeight="1" spans="1:23">
      <c r="A24" s="9" t="s">
        <v>286</v>
      </c>
      <c r="B24" s="9" t="s">
        <v>293</v>
      </c>
      <c r="C24" s="10" t="s">
        <v>292</v>
      </c>
      <c r="D24" s="9" t="s">
        <v>55</v>
      </c>
      <c r="E24" s="9" t="s">
        <v>127</v>
      </c>
      <c r="F24" s="9" t="s">
        <v>128</v>
      </c>
      <c r="G24" s="9" t="s">
        <v>211</v>
      </c>
      <c r="H24" s="9" t="s">
        <v>212</v>
      </c>
      <c r="I24" s="11">
        <v>5.88</v>
      </c>
      <c r="J24" s="11">
        <v>5.88</v>
      </c>
      <c r="K24" s="11">
        <v>5.88</v>
      </c>
      <c r="L24" s="11"/>
      <c r="M24" s="11"/>
      <c r="N24" s="11"/>
      <c r="O24" s="11"/>
      <c r="P24" s="24"/>
      <c r="Q24" s="11"/>
      <c r="R24" s="11"/>
      <c r="S24" s="11"/>
      <c r="T24" s="11"/>
      <c r="U24" s="11"/>
      <c r="V24" s="11"/>
      <c r="W24" s="11"/>
    </row>
    <row r="25" ht="24" customHeight="1" spans="1:23">
      <c r="A25" s="9" t="s">
        <v>286</v>
      </c>
      <c r="B25" s="9" t="s">
        <v>293</v>
      </c>
      <c r="C25" s="10" t="s">
        <v>292</v>
      </c>
      <c r="D25" s="9" t="s">
        <v>55</v>
      </c>
      <c r="E25" s="9" t="s">
        <v>127</v>
      </c>
      <c r="F25" s="9" t="s">
        <v>128</v>
      </c>
      <c r="G25" s="9" t="s">
        <v>211</v>
      </c>
      <c r="H25" s="9" t="s">
        <v>212</v>
      </c>
      <c r="I25" s="11">
        <v>28</v>
      </c>
      <c r="J25" s="11">
        <v>28</v>
      </c>
      <c r="K25" s="11">
        <v>28</v>
      </c>
      <c r="L25" s="11"/>
      <c r="M25" s="11"/>
      <c r="N25" s="11"/>
      <c r="O25" s="11"/>
      <c r="P25" s="24"/>
      <c r="Q25" s="11"/>
      <c r="R25" s="11"/>
      <c r="S25" s="11"/>
      <c r="T25" s="11"/>
      <c r="U25" s="11"/>
      <c r="V25" s="11"/>
      <c r="W25" s="11"/>
    </row>
    <row r="26" ht="24" customHeight="1" spans="1:23">
      <c r="A26" s="9" t="s">
        <v>286</v>
      </c>
      <c r="B26" s="9" t="s">
        <v>293</v>
      </c>
      <c r="C26" s="10" t="s">
        <v>292</v>
      </c>
      <c r="D26" s="9" t="s">
        <v>55</v>
      </c>
      <c r="E26" s="9" t="s">
        <v>127</v>
      </c>
      <c r="F26" s="9" t="s">
        <v>128</v>
      </c>
      <c r="G26" s="9" t="s">
        <v>211</v>
      </c>
      <c r="H26" s="9" t="s">
        <v>212</v>
      </c>
      <c r="I26" s="11">
        <v>1.05</v>
      </c>
      <c r="J26" s="11">
        <v>1.05</v>
      </c>
      <c r="K26" s="11">
        <v>1.05</v>
      </c>
      <c r="L26" s="11"/>
      <c r="M26" s="11"/>
      <c r="N26" s="11"/>
      <c r="O26" s="11"/>
      <c r="P26" s="24"/>
      <c r="Q26" s="11"/>
      <c r="R26" s="11"/>
      <c r="S26" s="11"/>
      <c r="T26" s="11"/>
      <c r="U26" s="11"/>
      <c r="V26" s="11"/>
      <c r="W26" s="11"/>
    </row>
    <row r="27" ht="24" customHeight="1" spans="1:23">
      <c r="A27" s="24"/>
      <c r="B27" s="24"/>
      <c r="C27" s="10" t="s">
        <v>294</v>
      </c>
      <c r="D27" s="24"/>
      <c r="E27" s="24"/>
      <c r="F27" s="24"/>
      <c r="G27" s="24"/>
      <c r="H27" s="24"/>
      <c r="I27" s="11">
        <v>1</v>
      </c>
      <c r="J27" s="11"/>
      <c r="K27" s="11"/>
      <c r="L27" s="11"/>
      <c r="M27" s="11"/>
      <c r="N27" s="11"/>
      <c r="O27" s="11"/>
      <c r="P27" s="24"/>
      <c r="Q27" s="11"/>
      <c r="R27" s="11">
        <v>1</v>
      </c>
      <c r="S27" s="11"/>
      <c r="T27" s="11"/>
      <c r="U27" s="11"/>
      <c r="V27" s="11"/>
      <c r="W27" s="11">
        <v>1</v>
      </c>
    </row>
    <row r="28" ht="24" customHeight="1" spans="1:23">
      <c r="A28" s="9" t="s">
        <v>295</v>
      </c>
      <c r="B28" s="9" t="s">
        <v>296</v>
      </c>
      <c r="C28" s="10" t="s">
        <v>294</v>
      </c>
      <c r="D28" s="9" t="s">
        <v>55</v>
      </c>
      <c r="E28" s="9" t="s">
        <v>81</v>
      </c>
      <c r="F28" s="9" t="s">
        <v>82</v>
      </c>
      <c r="G28" s="9" t="s">
        <v>211</v>
      </c>
      <c r="H28" s="9" t="s">
        <v>212</v>
      </c>
      <c r="I28" s="11">
        <v>1</v>
      </c>
      <c r="J28" s="11"/>
      <c r="K28" s="11"/>
      <c r="L28" s="11"/>
      <c r="M28" s="11"/>
      <c r="N28" s="11"/>
      <c r="O28" s="11"/>
      <c r="P28" s="24"/>
      <c r="Q28" s="11"/>
      <c r="R28" s="11">
        <v>1</v>
      </c>
      <c r="S28" s="11"/>
      <c r="T28" s="11"/>
      <c r="U28" s="11"/>
      <c r="V28" s="11"/>
      <c r="W28" s="11">
        <v>1</v>
      </c>
    </row>
    <row r="29" ht="24" customHeight="1" spans="1:23">
      <c r="A29" s="24"/>
      <c r="B29" s="24"/>
      <c r="C29" s="10" t="s">
        <v>297</v>
      </c>
      <c r="D29" s="24"/>
      <c r="E29" s="24"/>
      <c r="F29" s="24"/>
      <c r="G29" s="24"/>
      <c r="H29" s="24"/>
      <c r="I29" s="11">
        <v>2.3976</v>
      </c>
      <c r="J29" s="11">
        <v>2.3976</v>
      </c>
      <c r="K29" s="11">
        <v>2.3976</v>
      </c>
      <c r="L29" s="11"/>
      <c r="M29" s="11"/>
      <c r="N29" s="11"/>
      <c r="O29" s="11"/>
      <c r="P29" s="24"/>
      <c r="Q29" s="11"/>
      <c r="R29" s="11"/>
      <c r="S29" s="11"/>
      <c r="T29" s="11"/>
      <c r="U29" s="11"/>
      <c r="V29" s="11"/>
      <c r="W29" s="11"/>
    </row>
    <row r="30" ht="24" customHeight="1" spans="1:23">
      <c r="A30" s="9" t="s">
        <v>286</v>
      </c>
      <c r="B30" s="9" t="s">
        <v>298</v>
      </c>
      <c r="C30" s="10" t="s">
        <v>297</v>
      </c>
      <c r="D30" s="9" t="s">
        <v>55</v>
      </c>
      <c r="E30" s="9" t="s">
        <v>103</v>
      </c>
      <c r="F30" s="9" t="s">
        <v>104</v>
      </c>
      <c r="G30" s="9" t="s">
        <v>203</v>
      </c>
      <c r="H30" s="9" t="s">
        <v>204</v>
      </c>
      <c r="I30" s="11">
        <v>2.3976</v>
      </c>
      <c r="J30" s="11">
        <v>2.3976</v>
      </c>
      <c r="K30" s="11">
        <v>2.3976</v>
      </c>
      <c r="L30" s="11"/>
      <c r="M30" s="11"/>
      <c r="N30" s="11"/>
      <c r="O30" s="11"/>
      <c r="P30" s="24"/>
      <c r="Q30" s="11"/>
      <c r="R30" s="11"/>
      <c r="S30" s="11"/>
      <c r="T30" s="11"/>
      <c r="U30" s="11"/>
      <c r="V30" s="11"/>
      <c r="W30" s="11"/>
    </row>
    <row r="31" ht="18.75" customHeight="1" spans="1:23">
      <c r="A31" s="12" t="s">
        <v>30</v>
      </c>
      <c r="B31" s="12"/>
      <c r="C31" s="12"/>
      <c r="D31" s="12"/>
      <c r="E31" s="12"/>
      <c r="F31" s="12"/>
      <c r="G31" s="12"/>
      <c r="H31" s="12"/>
      <c r="I31" s="11">
        <v>795.4676</v>
      </c>
      <c r="J31" s="11">
        <v>794.4676</v>
      </c>
      <c r="K31" s="11">
        <v>794.4676</v>
      </c>
      <c r="L31" s="11"/>
      <c r="M31" s="11"/>
      <c r="N31" s="11"/>
      <c r="O31" s="11"/>
      <c r="P31" s="11"/>
      <c r="Q31" s="11"/>
      <c r="R31" s="11">
        <v>1</v>
      </c>
      <c r="S31" s="11"/>
      <c r="T31" s="11"/>
      <c r="U31" s="11"/>
      <c r="V31" s="11"/>
      <c r="W31" s="11">
        <v>1</v>
      </c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708661417322835" right="0.708661417322835" top="0.748031496062992" bottom="0.748031496062992" header="0.31496062992126" footer="0.31496062992126"/>
  <pageSetup paperSize="1" scale="34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5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8.875" defaultRowHeight="15" customHeight="1"/>
  <cols>
    <col min="1" max="1" width="28.875" customWidth="1"/>
    <col min="2" max="2" width="102.625" customWidth="1"/>
    <col min="3" max="4" width="13.875" customWidth="1"/>
    <col min="5" max="5" width="15.125" customWidth="1"/>
    <col min="6" max="8" width="10" customWidth="1"/>
    <col min="9" max="9" width="13.75" customWidth="1"/>
    <col min="10" max="10" width="85.25" customWidth="1"/>
  </cols>
  <sheetData>
    <row r="1" customHeight="1" spans="1:10">
      <c r="A1" s="34"/>
      <c r="B1" s="34"/>
      <c r="C1" s="34"/>
      <c r="D1" s="34"/>
      <c r="E1" s="34"/>
      <c r="F1" s="34"/>
      <c r="G1" s="34"/>
      <c r="H1" s="34"/>
      <c r="I1" s="34"/>
      <c r="J1" s="34"/>
    </row>
    <row r="2" customHeight="1" spans="1:10">
      <c r="A2" s="21" t="s">
        <v>299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5" t="s">
        <v>300</v>
      </c>
      <c r="B3" s="35"/>
      <c r="C3" s="35"/>
      <c r="D3" s="35"/>
      <c r="E3" s="35"/>
      <c r="F3" s="35"/>
      <c r="G3" s="35"/>
      <c r="H3" s="35"/>
      <c r="I3" s="35"/>
      <c r="J3" s="35"/>
    </row>
    <row r="4" ht="20.25" customHeight="1" spans="1:10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6" t="s">
        <v>301</v>
      </c>
      <c r="B5" s="36" t="s">
        <v>302</v>
      </c>
      <c r="C5" s="36" t="s">
        <v>303</v>
      </c>
      <c r="D5" s="36" t="s">
        <v>304</v>
      </c>
      <c r="E5" s="36" t="s">
        <v>305</v>
      </c>
      <c r="F5" s="36" t="s">
        <v>306</v>
      </c>
      <c r="G5" s="36" t="s">
        <v>307</v>
      </c>
      <c r="H5" s="36" t="s">
        <v>308</v>
      </c>
      <c r="I5" s="36" t="s">
        <v>309</v>
      </c>
      <c r="J5" s="36" t="s">
        <v>310</v>
      </c>
    </row>
    <row r="6" customHeight="1" spans="1:10">
      <c r="A6" s="36"/>
      <c r="B6" s="36"/>
      <c r="C6" s="36"/>
      <c r="D6" s="36"/>
      <c r="E6" s="36"/>
      <c r="F6" s="36"/>
      <c r="G6" s="36"/>
      <c r="H6" s="36"/>
      <c r="I6" s="36"/>
      <c r="J6" s="36"/>
    </row>
    <row r="7" ht="22.5" customHeight="1" spans="1:10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</row>
    <row r="8" ht="22.5" customHeight="1" spans="1:10">
      <c r="A8" t="s">
        <v>55</v>
      </c>
      <c r="B8" s="24"/>
      <c r="C8" s="24"/>
      <c r="E8" s="38"/>
      <c r="F8" s="38"/>
      <c r="G8" s="38"/>
      <c r="H8" s="38"/>
      <c r="I8" s="38"/>
      <c r="J8" s="38"/>
    </row>
    <row r="9" ht="30" customHeight="1" spans="1:10">
      <c r="A9" s="26" t="s">
        <v>288</v>
      </c>
      <c r="B9" s="24" t="s">
        <v>311</v>
      </c>
      <c r="C9" s="25"/>
      <c r="D9" s="25"/>
      <c r="E9" s="38"/>
      <c r="F9" s="38"/>
      <c r="G9" s="38"/>
      <c r="H9" s="38"/>
      <c r="I9" s="38"/>
      <c r="J9" s="38"/>
    </row>
    <row r="10" ht="30" customHeight="1" spans="1:10">
      <c r="A10" s="24"/>
      <c r="B10" s="24"/>
      <c r="C10" s="24" t="s">
        <v>312</v>
      </c>
      <c r="D10" s="57" t="s">
        <v>313</v>
      </c>
      <c r="E10" s="58" t="s">
        <v>314</v>
      </c>
      <c r="F10" s="46" t="s">
        <v>315</v>
      </c>
      <c r="G10" s="25" t="s">
        <v>316</v>
      </c>
      <c r="H10" s="46" t="s">
        <v>317</v>
      </c>
      <c r="I10" s="46" t="s">
        <v>318</v>
      </c>
      <c r="J10" s="58" t="s">
        <v>319</v>
      </c>
    </row>
    <row r="11" ht="30" customHeight="1" spans="1:10">
      <c r="A11" s="24"/>
      <c r="B11" s="24"/>
      <c r="C11" s="24" t="s">
        <v>312</v>
      </c>
      <c r="D11" s="57" t="s">
        <v>320</v>
      </c>
      <c r="E11" s="58" t="s">
        <v>321</v>
      </c>
      <c r="F11" s="46" t="s">
        <v>315</v>
      </c>
      <c r="G11" s="25" t="s">
        <v>322</v>
      </c>
      <c r="H11" s="46" t="s">
        <v>323</v>
      </c>
      <c r="I11" s="46" t="s">
        <v>318</v>
      </c>
      <c r="J11" s="58" t="s">
        <v>324</v>
      </c>
    </row>
    <row r="12" ht="30" customHeight="1" spans="1:10">
      <c r="A12" s="24"/>
      <c r="B12" s="24"/>
      <c r="C12" s="24" t="s">
        <v>312</v>
      </c>
      <c r="D12" s="57" t="s">
        <v>325</v>
      </c>
      <c r="E12" s="58" t="s">
        <v>326</v>
      </c>
      <c r="F12" s="46" t="s">
        <v>327</v>
      </c>
      <c r="G12" s="25" t="s">
        <v>328</v>
      </c>
      <c r="H12" s="46" t="s">
        <v>323</v>
      </c>
      <c r="I12" s="46" t="s">
        <v>318</v>
      </c>
      <c r="J12" s="58" t="s">
        <v>329</v>
      </c>
    </row>
    <row r="13" ht="30" customHeight="1" spans="1:10">
      <c r="A13" s="24"/>
      <c r="B13" s="24"/>
      <c r="C13" s="24" t="s">
        <v>330</v>
      </c>
      <c r="D13" s="57" t="s">
        <v>331</v>
      </c>
      <c r="E13" s="58" t="s">
        <v>332</v>
      </c>
      <c r="F13" s="46" t="s">
        <v>333</v>
      </c>
      <c r="G13" s="25" t="s">
        <v>47</v>
      </c>
      <c r="H13" s="46" t="s">
        <v>323</v>
      </c>
      <c r="I13" s="46" t="s">
        <v>318</v>
      </c>
      <c r="J13" s="58" t="s">
        <v>334</v>
      </c>
    </row>
    <row r="14" ht="30" customHeight="1" spans="1:10">
      <c r="A14" s="24"/>
      <c r="B14" s="24"/>
      <c r="C14" s="24" t="s">
        <v>335</v>
      </c>
      <c r="D14" s="57" t="s">
        <v>336</v>
      </c>
      <c r="E14" s="58" t="s">
        <v>337</v>
      </c>
      <c r="F14" s="46" t="s">
        <v>327</v>
      </c>
      <c r="G14" s="25" t="s">
        <v>338</v>
      </c>
      <c r="H14" s="46" t="s">
        <v>323</v>
      </c>
      <c r="I14" s="46" t="s">
        <v>318</v>
      </c>
      <c r="J14" s="58" t="s">
        <v>339</v>
      </c>
    </row>
    <row r="15" ht="30" customHeight="1" spans="1:10">
      <c r="A15" s="26" t="s">
        <v>290</v>
      </c>
      <c r="B15" s="24" t="s">
        <v>311</v>
      </c>
      <c r="C15" s="24"/>
      <c r="D15" s="24"/>
      <c r="E15" s="24"/>
      <c r="F15" s="24"/>
      <c r="G15" s="24"/>
      <c r="H15" s="24"/>
      <c r="I15" s="24"/>
      <c r="J15" s="24"/>
    </row>
    <row r="16" ht="30" customHeight="1" spans="1:10">
      <c r="A16" s="24"/>
      <c r="B16" s="24"/>
      <c r="C16" s="24" t="s">
        <v>312</v>
      </c>
      <c r="D16" s="57" t="s">
        <v>313</v>
      </c>
      <c r="E16" s="58" t="s">
        <v>314</v>
      </c>
      <c r="F16" s="46" t="s">
        <v>315</v>
      </c>
      <c r="G16" s="25" t="s">
        <v>340</v>
      </c>
      <c r="H16" s="46" t="s">
        <v>317</v>
      </c>
      <c r="I16" s="46" t="s">
        <v>318</v>
      </c>
      <c r="J16" s="58" t="s">
        <v>319</v>
      </c>
    </row>
    <row r="17" ht="30" customHeight="1" spans="1:10">
      <c r="A17" s="24"/>
      <c r="B17" s="24"/>
      <c r="C17" s="24" t="s">
        <v>312</v>
      </c>
      <c r="D17" s="57" t="s">
        <v>320</v>
      </c>
      <c r="E17" s="58" t="s">
        <v>321</v>
      </c>
      <c r="F17" s="46" t="s">
        <v>315</v>
      </c>
      <c r="G17" s="25" t="s">
        <v>322</v>
      </c>
      <c r="H17" s="46" t="s">
        <v>323</v>
      </c>
      <c r="I17" s="46" t="s">
        <v>318</v>
      </c>
      <c r="J17" s="58" t="s">
        <v>324</v>
      </c>
    </row>
    <row r="18" ht="30" customHeight="1" spans="1:10">
      <c r="A18" s="24"/>
      <c r="B18" s="24"/>
      <c r="C18" s="24" t="s">
        <v>312</v>
      </c>
      <c r="D18" s="57" t="s">
        <v>325</v>
      </c>
      <c r="E18" s="58" t="s">
        <v>326</v>
      </c>
      <c r="F18" s="46" t="s">
        <v>327</v>
      </c>
      <c r="G18" s="25" t="s">
        <v>328</v>
      </c>
      <c r="H18" s="46" t="s">
        <v>323</v>
      </c>
      <c r="I18" s="46" t="s">
        <v>318</v>
      </c>
      <c r="J18" s="58" t="s">
        <v>329</v>
      </c>
    </row>
    <row r="19" ht="30" customHeight="1" spans="1:10">
      <c r="A19" s="24"/>
      <c r="B19" s="24"/>
      <c r="C19" s="24" t="s">
        <v>330</v>
      </c>
      <c r="D19" s="57" t="s">
        <v>331</v>
      </c>
      <c r="E19" s="58" t="s">
        <v>332</v>
      </c>
      <c r="F19" s="46" t="s">
        <v>341</v>
      </c>
      <c r="G19" s="25" t="s">
        <v>47</v>
      </c>
      <c r="H19" s="46" t="s">
        <v>323</v>
      </c>
      <c r="I19" s="46" t="s">
        <v>318</v>
      </c>
      <c r="J19" s="58" t="s">
        <v>334</v>
      </c>
    </row>
    <row r="20" ht="30" customHeight="1" spans="1:10">
      <c r="A20" s="24"/>
      <c r="B20" s="24"/>
      <c r="C20" s="24" t="s">
        <v>335</v>
      </c>
      <c r="D20" s="57" t="s">
        <v>336</v>
      </c>
      <c r="E20" s="58" t="s">
        <v>337</v>
      </c>
      <c r="F20" s="46" t="s">
        <v>327</v>
      </c>
      <c r="G20" s="25" t="s">
        <v>338</v>
      </c>
      <c r="H20" s="46" t="s">
        <v>323</v>
      </c>
      <c r="I20" s="46" t="s">
        <v>318</v>
      </c>
      <c r="J20" s="58" t="s">
        <v>339</v>
      </c>
    </row>
    <row r="21" ht="30" customHeight="1" spans="1:10">
      <c r="A21" s="26" t="s">
        <v>297</v>
      </c>
      <c r="B21" s="24" t="s">
        <v>342</v>
      </c>
      <c r="C21" s="24"/>
      <c r="D21" s="24"/>
      <c r="E21" s="24"/>
      <c r="F21" s="24"/>
      <c r="G21" s="24"/>
      <c r="H21" s="24"/>
      <c r="I21" s="24"/>
      <c r="J21" s="24"/>
    </row>
    <row r="22" ht="30" customHeight="1" spans="1:10">
      <c r="A22" s="24"/>
      <c r="B22" s="24"/>
      <c r="C22" s="24" t="s">
        <v>312</v>
      </c>
      <c r="D22" s="57" t="s">
        <v>313</v>
      </c>
      <c r="E22" s="58" t="s">
        <v>314</v>
      </c>
      <c r="F22" s="46" t="s">
        <v>315</v>
      </c>
      <c r="G22" s="25" t="s">
        <v>44</v>
      </c>
      <c r="H22" s="46" t="s">
        <v>317</v>
      </c>
      <c r="I22" s="46" t="s">
        <v>318</v>
      </c>
      <c r="J22" s="58" t="s">
        <v>319</v>
      </c>
    </row>
    <row r="23" ht="30" customHeight="1" spans="1:10">
      <c r="A23" s="24"/>
      <c r="B23" s="24"/>
      <c r="C23" s="24" t="s">
        <v>312</v>
      </c>
      <c r="D23" s="57" t="s">
        <v>320</v>
      </c>
      <c r="E23" s="58" t="s">
        <v>343</v>
      </c>
      <c r="F23" s="46" t="s">
        <v>315</v>
      </c>
      <c r="G23" s="25" t="s">
        <v>322</v>
      </c>
      <c r="H23" s="46" t="s">
        <v>323</v>
      </c>
      <c r="I23" s="46" t="s">
        <v>318</v>
      </c>
      <c r="J23" s="58" t="s">
        <v>344</v>
      </c>
    </row>
    <row r="24" ht="30" customHeight="1" spans="1:10">
      <c r="A24" s="24"/>
      <c r="B24" s="24"/>
      <c r="C24" s="24" t="s">
        <v>312</v>
      </c>
      <c r="D24" s="57" t="s">
        <v>325</v>
      </c>
      <c r="E24" s="58" t="s">
        <v>326</v>
      </c>
      <c r="F24" s="46" t="s">
        <v>327</v>
      </c>
      <c r="G24" s="25" t="s">
        <v>338</v>
      </c>
      <c r="H24" s="46" t="s">
        <v>323</v>
      </c>
      <c r="I24" s="46" t="s">
        <v>318</v>
      </c>
      <c r="J24" s="58" t="s">
        <v>329</v>
      </c>
    </row>
    <row r="25" ht="30" customHeight="1" spans="1:10">
      <c r="A25" s="24"/>
      <c r="B25" s="24"/>
      <c r="C25" s="24" t="s">
        <v>330</v>
      </c>
      <c r="D25" s="57" t="s">
        <v>331</v>
      </c>
      <c r="E25" s="58" t="s">
        <v>332</v>
      </c>
      <c r="F25" s="46" t="s">
        <v>341</v>
      </c>
      <c r="G25" s="25" t="s">
        <v>47</v>
      </c>
      <c r="H25" s="46" t="s">
        <v>323</v>
      </c>
      <c r="I25" s="46" t="s">
        <v>318</v>
      </c>
      <c r="J25" s="58" t="s">
        <v>334</v>
      </c>
    </row>
    <row r="26" ht="30" customHeight="1" spans="1:10">
      <c r="A26" s="24"/>
      <c r="B26" s="24"/>
      <c r="C26" s="24" t="s">
        <v>335</v>
      </c>
      <c r="D26" s="57" t="s">
        <v>336</v>
      </c>
      <c r="E26" s="58" t="s">
        <v>337</v>
      </c>
      <c r="F26" s="46" t="s">
        <v>327</v>
      </c>
      <c r="G26" s="25" t="s">
        <v>338</v>
      </c>
      <c r="H26" s="46" t="s">
        <v>323</v>
      </c>
      <c r="I26" s="46" t="s">
        <v>318</v>
      </c>
      <c r="J26" s="58" t="s">
        <v>339</v>
      </c>
    </row>
    <row r="27" ht="53.25" customHeight="1" spans="1:10">
      <c r="A27" s="26" t="s">
        <v>294</v>
      </c>
      <c r="B27" s="59" t="s">
        <v>345</v>
      </c>
      <c r="C27" s="24"/>
      <c r="D27" s="24"/>
      <c r="E27" s="24"/>
      <c r="F27" s="24"/>
      <c r="G27" s="24"/>
      <c r="H27" s="24"/>
      <c r="I27" s="24"/>
      <c r="J27" s="24"/>
    </row>
    <row r="28" ht="30" customHeight="1" spans="1:10">
      <c r="A28" s="24"/>
      <c r="B28" s="24"/>
      <c r="C28" s="24" t="s">
        <v>312</v>
      </c>
      <c r="D28" s="57" t="s">
        <v>313</v>
      </c>
      <c r="E28" s="58" t="s">
        <v>346</v>
      </c>
      <c r="F28" s="46" t="s">
        <v>315</v>
      </c>
      <c r="G28" s="25" t="s">
        <v>347</v>
      </c>
      <c r="H28" s="46" t="s">
        <v>348</v>
      </c>
      <c r="I28" s="46" t="s">
        <v>318</v>
      </c>
      <c r="J28" s="58" t="s">
        <v>349</v>
      </c>
    </row>
    <row r="29" ht="30" customHeight="1" spans="1:10">
      <c r="A29" s="24"/>
      <c r="B29" s="24"/>
      <c r="C29" s="24" t="s">
        <v>312</v>
      </c>
      <c r="D29" s="57" t="s">
        <v>320</v>
      </c>
      <c r="E29" s="58" t="s">
        <v>350</v>
      </c>
      <c r="F29" s="46" t="s">
        <v>327</v>
      </c>
      <c r="G29" s="25" t="s">
        <v>351</v>
      </c>
      <c r="H29" s="46" t="s">
        <v>323</v>
      </c>
      <c r="I29" s="46" t="s">
        <v>318</v>
      </c>
      <c r="J29" s="58" t="s">
        <v>352</v>
      </c>
    </row>
    <row r="30" ht="30" customHeight="1" spans="1:10">
      <c r="A30" s="24"/>
      <c r="B30" s="24"/>
      <c r="C30" s="24" t="s">
        <v>312</v>
      </c>
      <c r="D30" s="57" t="s">
        <v>320</v>
      </c>
      <c r="E30" s="58" t="s">
        <v>353</v>
      </c>
      <c r="F30" s="46" t="s">
        <v>327</v>
      </c>
      <c r="G30" s="25" t="s">
        <v>338</v>
      </c>
      <c r="H30" s="46" t="s">
        <v>323</v>
      </c>
      <c r="I30" s="46" t="s">
        <v>318</v>
      </c>
      <c r="J30" s="58" t="s">
        <v>354</v>
      </c>
    </row>
    <row r="31" ht="30" customHeight="1" spans="1:10">
      <c r="A31" s="24"/>
      <c r="B31" s="24"/>
      <c r="C31" s="24" t="s">
        <v>330</v>
      </c>
      <c r="D31" s="57" t="s">
        <v>355</v>
      </c>
      <c r="E31" s="58" t="s">
        <v>356</v>
      </c>
      <c r="F31" s="46" t="s">
        <v>327</v>
      </c>
      <c r="G31" s="25" t="s">
        <v>47</v>
      </c>
      <c r="H31" s="46" t="s">
        <v>323</v>
      </c>
      <c r="I31" s="46" t="s">
        <v>318</v>
      </c>
      <c r="J31" s="58" t="s">
        <v>357</v>
      </c>
    </row>
    <row r="32" ht="30" customHeight="1" spans="1:10">
      <c r="A32" s="24"/>
      <c r="B32" s="24"/>
      <c r="C32" s="24" t="s">
        <v>330</v>
      </c>
      <c r="D32" s="57" t="s">
        <v>331</v>
      </c>
      <c r="E32" s="58" t="s">
        <v>358</v>
      </c>
      <c r="F32" s="46" t="s">
        <v>315</v>
      </c>
      <c r="G32" s="25" t="s">
        <v>359</v>
      </c>
      <c r="H32" s="46"/>
      <c r="I32" s="46" t="s">
        <v>360</v>
      </c>
      <c r="J32" s="58" t="s">
        <v>361</v>
      </c>
    </row>
    <row r="33" ht="30" customHeight="1" spans="1:10">
      <c r="A33" s="24"/>
      <c r="B33" s="24"/>
      <c r="C33" s="24" t="s">
        <v>335</v>
      </c>
      <c r="D33" s="57" t="s">
        <v>336</v>
      </c>
      <c r="E33" s="58" t="s">
        <v>362</v>
      </c>
      <c r="F33" s="46" t="s">
        <v>327</v>
      </c>
      <c r="G33" s="25" t="s">
        <v>351</v>
      </c>
      <c r="H33" s="46" t="s">
        <v>323</v>
      </c>
      <c r="I33" s="46" t="s">
        <v>318</v>
      </c>
      <c r="J33" s="58" t="s">
        <v>363</v>
      </c>
    </row>
    <row r="34" ht="48.75" customHeight="1" spans="1:10">
      <c r="A34" s="26" t="s">
        <v>285</v>
      </c>
      <c r="B34" s="24" t="s">
        <v>364</v>
      </c>
      <c r="C34" s="24"/>
      <c r="D34" s="24"/>
      <c r="E34" s="24"/>
      <c r="F34" s="24"/>
      <c r="G34" s="24"/>
      <c r="H34" s="24"/>
      <c r="I34" s="24"/>
      <c r="J34" s="24"/>
    </row>
    <row r="35" ht="30" customHeight="1" spans="1:10">
      <c r="A35" s="24"/>
      <c r="B35" s="24"/>
      <c r="C35" s="24" t="s">
        <v>312</v>
      </c>
      <c r="D35" s="57" t="s">
        <v>313</v>
      </c>
      <c r="E35" s="58" t="s">
        <v>314</v>
      </c>
      <c r="F35" s="46" t="s">
        <v>315</v>
      </c>
      <c r="G35" s="25" t="s">
        <v>365</v>
      </c>
      <c r="H35" s="46" t="s">
        <v>317</v>
      </c>
      <c r="I35" s="46" t="s">
        <v>318</v>
      </c>
      <c r="J35" s="58" t="s">
        <v>319</v>
      </c>
    </row>
    <row r="36" ht="30" customHeight="1" spans="1:10">
      <c r="A36" s="24"/>
      <c r="B36" s="24"/>
      <c r="C36" s="24" t="s">
        <v>312</v>
      </c>
      <c r="D36" s="57" t="s">
        <v>320</v>
      </c>
      <c r="E36" s="58" t="s">
        <v>321</v>
      </c>
      <c r="F36" s="46" t="s">
        <v>315</v>
      </c>
      <c r="G36" s="25" t="s">
        <v>322</v>
      </c>
      <c r="H36" s="46" t="s">
        <v>323</v>
      </c>
      <c r="I36" s="46" t="s">
        <v>318</v>
      </c>
      <c r="J36" s="58" t="s">
        <v>324</v>
      </c>
    </row>
    <row r="37" ht="30" customHeight="1" spans="1:10">
      <c r="A37" s="24"/>
      <c r="B37" s="24"/>
      <c r="C37" s="24" t="s">
        <v>312</v>
      </c>
      <c r="D37" s="57" t="s">
        <v>325</v>
      </c>
      <c r="E37" s="58" t="s">
        <v>326</v>
      </c>
      <c r="F37" s="46" t="s">
        <v>327</v>
      </c>
      <c r="G37" s="25" t="s">
        <v>328</v>
      </c>
      <c r="H37" s="46" t="s">
        <v>323</v>
      </c>
      <c r="I37" s="46" t="s">
        <v>318</v>
      </c>
      <c r="J37" s="58" t="s">
        <v>329</v>
      </c>
    </row>
    <row r="38" ht="30" customHeight="1" spans="1:10">
      <c r="A38" s="24"/>
      <c r="B38" s="24"/>
      <c r="C38" s="24" t="s">
        <v>330</v>
      </c>
      <c r="D38" s="57" t="s">
        <v>331</v>
      </c>
      <c r="E38" s="58" t="s">
        <v>332</v>
      </c>
      <c r="F38" s="46" t="s">
        <v>341</v>
      </c>
      <c r="G38" s="25" t="s">
        <v>47</v>
      </c>
      <c r="H38" s="46" t="s">
        <v>323</v>
      </c>
      <c r="I38" s="46" t="s">
        <v>318</v>
      </c>
      <c r="J38" s="58" t="s">
        <v>334</v>
      </c>
    </row>
    <row r="39" ht="30" customHeight="1" spans="1:10">
      <c r="A39" s="24"/>
      <c r="B39" s="24"/>
      <c r="C39" s="24" t="s">
        <v>335</v>
      </c>
      <c r="D39" s="57" t="s">
        <v>336</v>
      </c>
      <c r="E39" s="58" t="s">
        <v>337</v>
      </c>
      <c r="F39" s="46" t="s">
        <v>327</v>
      </c>
      <c r="G39" s="25" t="s">
        <v>338</v>
      </c>
      <c r="H39" s="46" t="s">
        <v>323</v>
      </c>
      <c r="I39" s="46" t="s">
        <v>318</v>
      </c>
      <c r="J39" s="58" t="s">
        <v>339</v>
      </c>
    </row>
    <row r="40" ht="30" customHeight="1" spans="1:10">
      <c r="A40" s="26" t="s">
        <v>292</v>
      </c>
      <c r="B40" s="24" t="s">
        <v>311</v>
      </c>
      <c r="C40" s="24"/>
      <c r="D40" s="24"/>
      <c r="E40" s="24"/>
      <c r="F40" s="24"/>
      <c r="G40" s="24"/>
      <c r="H40" s="24"/>
      <c r="I40" s="24"/>
      <c r="J40" s="24"/>
    </row>
    <row r="41" ht="30" customHeight="1" spans="1:10">
      <c r="A41" s="24"/>
      <c r="B41" s="24"/>
      <c r="C41" s="24" t="s">
        <v>312</v>
      </c>
      <c r="D41" s="57" t="s">
        <v>313</v>
      </c>
      <c r="E41" s="58" t="s">
        <v>314</v>
      </c>
      <c r="F41" s="46" t="s">
        <v>315</v>
      </c>
      <c r="G41" s="25" t="s">
        <v>366</v>
      </c>
      <c r="H41" s="46" t="s">
        <v>367</v>
      </c>
      <c r="I41" s="46" t="s">
        <v>318</v>
      </c>
      <c r="J41" s="58" t="s">
        <v>319</v>
      </c>
    </row>
    <row r="42" ht="30" customHeight="1" spans="1:10">
      <c r="A42" s="24"/>
      <c r="B42" s="24"/>
      <c r="C42" s="24" t="s">
        <v>312</v>
      </c>
      <c r="D42" s="57" t="s">
        <v>320</v>
      </c>
      <c r="E42" s="58" t="s">
        <v>321</v>
      </c>
      <c r="F42" s="46" t="s">
        <v>315</v>
      </c>
      <c r="G42" s="25" t="s">
        <v>322</v>
      </c>
      <c r="H42" s="46" t="s">
        <v>323</v>
      </c>
      <c r="I42" s="46" t="s">
        <v>318</v>
      </c>
      <c r="J42" s="58" t="s">
        <v>324</v>
      </c>
    </row>
    <row r="43" ht="30" customHeight="1" spans="1:10">
      <c r="A43" s="24"/>
      <c r="B43" s="24"/>
      <c r="C43" s="24" t="s">
        <v>312</v>
      </c>
      <c r="D43" s="57" t="s">
        <v>325</v>
      </c>
      <c r="E43" s="58" t="s">
        <v>326</v>
      </c>
      <c r="F43" s="46" t="s">
        <v>327</v>
      </c>
      <c r="G43" s="25" t="s">
        <v>328</v>
      </c>
      <c r="H43" s="46" t="s">
        <v>323</v>
      </c>
      <c r="I43" s="46" t="s">
        <v>318</v>
      </c>
      <c r="J43" s="58" t="s">
        <v>329</v>
      </c>
    </row>
    <row r="44" ht="30" customHeight="1" spans="1:10">
      <c r="A44" s="24"/>
      <c r="B44" s="24"/>
      <c r="C44" s="24" t="s">
        <v>330</v>
      </c>
      <c r="D44" s="57" t="s">
        <v>331</v>
      </c>
      <c r="E44" s="58" t="s">
        <v>368</v>
      </c>
      <c r="F44" s="46" t="s">
        <v>327</v>
      </c>
      <c r="G44" s="25" t="s">
        <v>338</v>
      </c>
      <c r="H44" s="46" t="s">
        <v>323</v>
      </c>
      <c r="I44" s="46" t="s">
        <v>318</v>
      </c>
      <c r="J44" s="58" t="s">
        <v>369</v>
      </c>
    </row>
    <row r="45" ht="30" customHeight="1" spans="1:10">
      <c r="A45" s="24"/>
      <c r="B45" s="24"/>
      <c r="C45" s="24" t="s">
        <v>335</v>
      </c>
      <c r="D45" s="57" t="s">
        <v>336</v>
      </c>
      <c r="E45" s="58" t="s">
        <v>337</v>
      </c>
      <c r="F45" s="46" t="s">
        <v>327</v>
      </c>
      <c r="G45" s="25" t="s">
        <v>338</v>
      </c>
      <c r="H45" s="46" t="s">
        <v>323</v>
      </c>
      <c r="I45" s="46" t="s">
        <v>318</v>
      </c>
      <c r="J45" s="58" t="s">
        <v>339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verticalCentered="1"/>
  <pageMargins left="0.708661417322835" right="0.57" top="0.393700787401575" bottom="0.47244094488189" header="0.31496062992126" footer="0.31496062992126"/>
  <pageSetup paperSize="1" scale="41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 03</vt:lpstr>
      <vt:lpstr>基本支出预算表（人员类、运转类公用经费项目）04</vt:lpstr>
      <vt:lpstr>项目支出预算表（其他运转类、特定目标类项目）05-1</vt:lpstr>
      <vt:lpstr>项目支出绩效目标表（本级下达）05-2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Right</cp:lastModifiedBy>
  <dcterms:created xsi:type="dcterms:W3CDTF">2025-01-26T02:38:25Z</dcterms:created>
  <cp:lastPrinted>2025-01-24T06:22:00Z</cp:lastPrinted>
  <dcterms:modified xsi:type="dcterms:W3CDTF">2025-01-26T02:50:09Z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981A7518014B4248B89FEEC77F9184DD_13</vt:lpwstr>
  </property>
  <property fmtid="{D5CDD505-2E9C-101B-9397-08002B2CF9AE}" pid="3" name="KSOProductBuildVer">
    <vt:lpwstr>2052-12.1.0.17140</vt:lpwstr>
  </property>
</Properties>
</file>