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firstSheet="13" activeTab="16"/>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<sst xmlns="http://schemas.openxmlformats.org/spreadsheetml/2006/main" count="792" uniqueCount="322">
  <si>
    <t>01-1表</t>
  </si>
  <si>
    <t>2025年财务收支预算总表</t>
  </si>
  <si>
    <t>单位:万元</t>
  </si>
  <si>
    <t>收        入</t>
  </si>
  <si>
    <t>支        出</t>
  </si>
  <si>
    <t>项      目</t>
  </si>
  <si>
    <t>2025年预算数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</si>
  <si>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</si>
  <si>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</si>
  <si>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</si>
  <si>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</si>
  <si>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</si>
  <si>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</si>
  <si>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</si>
  <si>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</si>
  <si>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</si>
  <si>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</si>
  <si>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</si>
  <si>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</si>
  <si>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</si>
  <si>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</si>
  <si>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</si>
  <si>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</si>
  <si>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</si>
  <si>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01-2表</t>
  </si>
  <si>
    <t>2025年部门收入预算表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</si>
  <si>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</si>
  <si>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</si>
  <si>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</si>
  <si>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</si>
  <si>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</si>
  <si>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</si>
  <si>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</si>
  <si>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</si>
  <si>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</si>
  <si>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</si>
  <si>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</si>
  <si>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</si>
  <si>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</si>
  <si>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</si>
  <si>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</si>
  <si>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</si>
  <si>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t>
  </si>
  <si>
    <t>2</t>
  </si>
  <si>
    <t>3</t>
  </si>
  <si>
    <t>4</t>
  </si>
  <si>
    <t>5</t>
  </si>
  <si>
    <t>6</t>
  </si>
  <si>
    <t>7</t>
  </si>
  <si>
    <t>8</t>
  </si>
  <si>
    <t>9</t>
  </si>
  <si>
    <t>125005</t>
  </si>
  <si>
    <t>通海县农村改革与经济管理服务中心</t>
  </si>
  <si>
    <t>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</si>
  <si>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</si>
  <si>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</si>
  <si>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</si>
  <si>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</si>
  <si>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</si>
  <si>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</si>
  <si>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</si>
  <si>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</si>
  <si>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</si>
  <si>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</si>
  <si>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</si>
  <si>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</si>
  <si>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</si>
  <si>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</si>
  <si>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</si>
  <si>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</si>
  <si>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</si>
  <si>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</si>
  <si>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</si>
  <si>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</si>
  <si>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</si>
  <si>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</si>
  <si>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</si>
  <si>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</si>
  <si>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</si>
  <si>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</si>
  <si>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</si>
  <si>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</si>
  <si>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</si>
  <si>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</si>
  <si>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</si>
  <si>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</si>
  <si>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21301</t>
  </si>
  <si>
    <t>农业农村</t>
  </si>
  <si>
    <t>2130104</t>
  </si>
  <si>
    <t>事业运行</t>
  </si>
  <si>
    <t>2130106</t>
  </si>
  <si>
    <t>科技转化与推广服务</t>
  </si>
  <si>
    <t>221</t>
  </si>
  <si>
    <t>住房保障支出</t>
  </si>
  <si>
    <t>22102</t>
  </si>
  <si>
    <t>住房改革支出</t>
  </si>
  <si>
    <t>2210201</t>
  </si>
  <si>
    <t>住房公积金</t>
  </si>
  <si>
    <t>合  计</t>
  </si>
  <si>
    <t>02-1表</t>
  </si>
  <si>
    <t>2025年财政拨款收支预算总表</t>
  </si>
  <si>
    <t>预算数</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</si>
  <si>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</si>
  <si>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</si>
  <si>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</si>
  <si>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</si>
  <si>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</si>
  <si>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</si>
  <si>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</si>
  <si>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</si>
  <si>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</si>
  <si>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</si>
  <si>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02-2表</t>
  </si>
  <si>
    <t>2025年一般公共预算支出预算表（按功能科目分类）</t>
  </si>
  <si>
    <t>部门预算支出功能分类科目</t>
  </si>
  <si>
    <t>人员经费</t>
  </si>
  <si>
    <t>公用经费</t>
  </si>
  <si>
    <t>03表</t>
  </si>
  <si>
    <t>2025年一般公共预算“三公”经费支出预算表</t>
  </si>
  <si>
    <t>“三公”经费合计</t>
  </si>
  <si>
    <t>因公出国（境）费</t>
  </si>
  <si>
    <t>公务用车购置及运行费</t>
  </si>
  <si>
    <t>公务接待费</t>
  </si>
  <si>
    <t>公务用车购置费</t>
  </si>
  <si>
    <t>公务用车运行费</t>
  </si>
  <si>
    <t>说明：通海县农村改革与经济管理服务中心2025年无“三公”经费支出预算</t>
  </si>
  <si>
    <t>04表</t>
  </si>
  <si>
    <t>2025年部门基本支出预算表</t>
  </si>
  <si>
    <t>项目单位</t>
  </si>
  <si>
    <t>项目代码</t>
  </si>
  <si>
    <t>项目名称</t>
  </si>
  <si>
    <t>功能科目编码</t>
  </si>
  <si>
    <t>功能科目名称</t>
  </si>
  <si>
    <t>部门经济科目部门</t>
  </si>
  <si>
    <t>部门经济科目名称</t>
  </si>
  <si>
    <t>资金来源</t>
  </si>
  <si>
    <t>财政拨款结转结余</t>
  </si>
  <si>
    <t>总计</t>
  </si>
  <si>
    <t>一般公共预算资金</t>
  </si>
  <si>
    <t>全年数</t>
  </si>
  <si>
    <t>其中：转隶人员公用经费</t>
  </si>
  <si>
    <t>已提前安排</t>
  </si>
  <si>
    <t>抵扣上年垫付资金</t>
  </si>
  <si>
    <t>本次下达</t>
  </si>
  <si>
    <t>另文下达</t>
  </si>
  <si>
    <t>530423210000000002907</t>
  </si>
  <si>
    <t>事业人员支出工资</t>
  </si>
  <si>
    <t>30101</t>
  </si>
  <si>
    <t>基本工资</t>
  </si>
  <si>
    <t>30102</t>
  </si>
  <si>
    <t>津贴补贴</t>
  </si>
  <si>
    <t>30107</t>
  </si>
  <si>
    <t>绩效工资</t>
  </si>
  <si>
    <t>530423210000000002908</t>
  </si>
  <si>
    <t>社会保障缴费</t>
  </si>
  <si>
    <t>30108</t>
  </si>
  <si>
    <t>机关事业单位基本养老保险缴费</t>
  </si>
  <si>
    <t>30110</t>
  </si>
  <si>
    <t>职工基本医疗保险缴费</t>
  </si>
  <si>
    <t>30111</t>
  </si>
  <si>
    <t>公务员医疗补助缴费</t>
  </si>
  <si>
    <t>30112</t>
  </si>
  <si>
    <t>其他社会保障缴费</t>
  </si>
  <si>
    <t>530423210000000002909</t>
  </si>
  <si>
    <t>30113</t>
  </si>
  <si>
    <t>530423210000000002910</t>
  </si>
  <si>
    <t>对个人和家庭的补助</t>
  </si>
  <si>
    <t>30305</t>
  </si>
  <si>
    <t>生活补助</t>
  </si>
  <si>
    <t>530423210000000002911</t>
  </si>
  <si>
    <t>工会经费</t>
  </si>
  <si>
    <t>30228</t>
  </si>
  <si>
    <t>530423210000000002912</t>
  </si>
  <si>
    <t>一般公共经费</t>
  </si>
  <si>
    <t>30201</t>
  </si>
  <si>
    <t>办公费</t>
  </si>
  <si>
    <t>30202</t>
  </si>
  <si>
    <t>印刷费</t>
  </si>
  <si>
    <t>30205</t>
  </si>
  <si>
    <t>水费</t>
  </si>
  <si>
    <t>30206</t>
  </si>
  <si>
    <t>电费</t>
  </si>
  <si>
    <t>30211</t>
  </si>
  <si>
    <t>差旅费</t>
  </si>
  <si>
    <t>30213</t>
  </si>
  <si>
    <t>维修（护）费</t>
  </si>
  <si>
    <t>30216</t>
  </si>
  <si>
    <t>培训费</t>
  </si>
  <si>
    <t>30299</t>
  </si>
  <si>
    <t>其他商品和服务支出</t>
  </si>
  <si>
    <t>530423231100001480286</t>
  </si>
  <si>
    <t>人员经费预留</t>
  </si>
  <si>
    <t>30199</t>
  </si>
  <si>
    <t>其他工资福利支出</t>
  </si>
  <si>
    <t>530423231100001480301</t>
  </si>
  <si>
    <t>事业人员奖励性绩效工资增量</t>
  </si>
  <si>
    <t>530423231100001480309</t>
  </si>
  <si>
    <t>福利费经费</t>
  </si>
  <si>
    <t>30229</t>
  </si>
  <si>
    <t>福利费</t>
  </si>
  <si>
    <t>530423251100003677762</t>
  </si>
  <si>
    <t>通海县农村改革与经济管理服务中心国有资产出租工作经费</t>
  </si>
  <si>
    <t>05-1表</t>
  </si>
  <si>
    <t>2025年部门项目支出预算表</t>
  </si>
  <si>
    <t>项目分类</t>
  </si>
  <si>
    <t>本年拨款</t>
  </si>
  <si>
    <t>其中：本次下达</t>
  </si>
  <si>
    <t>通海县2025年农村土地承包经营纠纷调解仲裁考评专项资金</t>
  </si>
  <si>
    <t>313 事业发展类</t>
  </si>
  <si>
    <t>530423251100003840381</t>
  </si>
  <si>
    <t>05-2表</t>
  </si>
  <si>
    <t>2025年项目支出绩效目标表</t>
  </si>
  <si>
    <t>单位名称、项目名称</t>
  </si>
  <si>
    <t>项目年度绩效目标</t>
  </si>
  <si>
    <t>一级指标</t>
  </si>
  <si>
    <t>二级指标</t>
  </si>
  <si>
    <t>三级指标</t>
  </si>
  <si>
    <t>指标性质</t>
  </si>
  <si>
    <t>指标值</t>
  </si>
  <si>
    <t>度量单位</t>
  </si>
  <si>
    <t>指标属性</t>
  </si>
  <si>
    <t>指标内容</t>
  </si>
  <si>
    <t>围绕2025年通海县农村土地承包经营纠纷调解仲裁重点工作和主要任务，开展好通海县农村土地承包纠纷调处各项具体工作。按照市级考核县政府平安城市目标任务要求，2025年县农村土地承包纠纷仲裁委员会至少受理并仲裁一起农村土地承包经营纠纷，开展一次农村土地承包法律宣传工作，县仲裁委开展二期农村土地承包法律法规知识培训。</t>
  </si>
  <si>
    <t>产出指标</t>
  </si>
  <si>
    <t>数量指标</t>
  </si>
  <si>
    <t>开设课程门数</t>
  </si>
  <si>
    <t>&gt;=</t>
  </si>
  <si>
    <t>门</t>
  </si>
  <si>
    <t>定量指标</t>
  </si>
  <si>
    <t>反映预算部门（单位）组织开展各类培训开设课程的数量。</t>
  </si>
  <si>
    <t>组织培训期数</t>
  </si>
  <si>
    <t>次</t>
  </si>
  <si>
    <t>反映预算部门（单位）组织开展各类培训的期数。</t>
  </si>
  <si>
    <t>培训参加人次</t>
  </si>
  <si>
    <t>80</t>
  </si>
  <si>
    <t>人次</t>
  </si>
  <si>
    <t>反映预算部门（单位）组织开展各类培训的人次。</t>
  </si>
  <si>
    <t>质量指标</t>
  </si>
  <si>
    <t>培训出勤率</t>
  </si>
  <si>
    <t>100</t>
  </si>
  <si>
    <t>%</t>
  </si>
  <si>
    <t>反映预算部门（单位）组织开展各类培训中参训人员的出勤情况。
培训出勤率=（实际出勤学员数量/参加培训学员数量）*100%。</t>
  </si>
  <si>
    <t>参训率</t>
  </si>
  <si>
    <t>反映预算部门（单位）组织开展各类培训中预计参训情况。
参训率=（年参训人数/应参训人数）*100%。</t>
  </si>
  <si>
    <t>效益指标</t>
  </si>
  <si>
    <t>社会效益</t>
  </si>
  <si>
    <t>宣传活动参与人次</t>
  </si>
  <si>
    <t>宣传活动参与人次100人次</t>
  </si>
  <si>
    <t>满意度指标</t>
  </si>
  <si>
    <t>服务对象满意度</t>
  </si>
  <si>
    <t>参训人员满意度</t>
  </si>
  <si>
    <t>90</t>
  </si>
  <si>
    <t>反映参训人员对培训内容、讲师授课、课程设置和培训效果等的满意度。
参训人员满意度=（对培训整体满意的参训人数/参训总人数）*100%</t>
  </si>
  <si>
    <t>06表</t>
  </si>
  <si>
    <t>2025年政府性基金预算支出预算表</t>
  </si>
  <si>
    <t>单位名称</t>
  </si>
  <si>
    <t>本年政府性基金预算支出</t>
  </si>
  <si>
    <t>说明：通海县农村改革与经济管理服务中心2025年无政府性基金预算</t>
  </si>
  <si>
    <t>07表</t>
  </si>
  <si>
    <t>2025年政府采购预算表</t>
  </si>
  <si>
    <t>预算项目</t>
  </si>
  <si>
    <t>采购项目</t>
  </si>
  <si>
    <t>采购品目</t>
  </si>
  <si>
    <t>计量单位</t>
  </si>
  <si>
    <t>数量</t>
  </si>
  <si>
    <t>面向中小企业预留资金</t>
  </si>
  <si>
    <t>单位名称（项目名称）</t>
  </si>
  <si>
    <t>政府性基金</t>
  </si>
  <si>
    <t>国有资本经营预算资金</t>
  </si>
  <si>
    <t>公车保险</t>
  </si>
  <si>
    <t>年</t>
  </si>
  <si>
    <t>车辆维修和保养服务</t>
  </si>
  <si>
    <t>复印机购置</t>
  </si>
  <si>
    <t>台</t>
  </si>
  <si>
    <t>公车维修及保养</t>
  </si>
  <si>
    <t>复印费</t>
  </si>
  <si>
    <t>公车加油</t>
  </si>
  <si>
    <t>08表</t>
  </si>
  <si>
    <t>2025年政府购买服务预算表</t>
  </si>
  <si>
    <t>政府购买服务项目</t>
  </si>
  <si>
    <t>政府购买服务指导性目录代码</t>
  </si>
  <si>
    <t>所属服务类别</t>
  </si>
  <si>
    <t>所属服务领域</t>
  </si>
  <si>
    <t>购买服务内容简述</t>
  </si>
  <si>
    <t>政府购买服务内容</t>
  </si>
  <si>
    <t>说明：通海县农村改革与经济管理服务中心2025年无政府购买服务预算</t>
  </si>
  <si>
    <t>09-1表</t>
  </si>
  <si>
    <t>2025年对下转移支付预算表</t>
  </si>
  <si>
    <t>单位名称（项目）</t>
  </si>
  <si>
    <t>地区</t>
  </si>
  <si>
    <t>红塔区</t>
  </si>
  <si>
    <t>江川区</t>
  </si>
  <si>
    <t>澄江市</t>
  </si>
  <si>
    <t>通海县</t>
  </si>
  <si>
    <t>华宁县</t>
  </si>
  <si>
    <t>易门县</t>
  </si>
  <si>
    <t>峨山县</t>
  </si>
  <si>
    <t>新平县</t>
  </si>
  <si>
    <t>元江县</t>
  </si>
  <si>
    <t>高新区</t>
  </si>
  <si>
    <t>说明：通海县农村改革与经济管理服务中心2025年无对下转移支付预算</t>
  </si>
  <si>
    <t>09-2表</t>
  </si>
  <si>
    <t>2025年对下转移支付绩效目标表</t>
  </si>
  <si>
    <t>10表</t>
  </si>
  <si>
    <t>2025年新增资产配置表</t>
  </si>
  <si>
    <t>资产类别</t>
  </si>
  <si>
    <t>资产分类代码.名称</t>
  </si>
  <si>
    <t>资产名称</t>
  </si>
  <si>
    <t>财政部门批复数（元）</t>
  </si>
  <si>
    <t>单价</t>
  </si>
  <si>
    <t>金额</t>
  </si>
  <si>
    <t>说明：通海县农村改革与经济管理服务中心2025年无新增资产配置预算</t>
  </si>
  <si>
    <t>11表</t>
  </si>
  <si>
    <t>2025年上级补助项目支出预算表</t>
  </si>
  <si>
    <t>经济科目部门</t>
  </si>
  <si>
    <t>经济科目名称</t>
  </si>
  <si>
    <t>上级补助</t>
  </si>
  <si>
    <t>说明：通海县农村改革与经济管理服务中心2025年无上级补助项目支出预算</t>
  </si>
  <si>
    <t>12表</t>
  </si>
  <si>
    <t>2025年部门项目中期规划预算表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</si>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</sst>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7">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sz val="12"/>
      <name val="宋体"/>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微软雅黑"/>
      <family val="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3" borderId="9" applyNumberFormat="0" applyAlignment="0" applyProtection="0">
      <alignment vertical="center"/>
    </xf>
    <xf numFmtId="0" fontId="26" fillId="4" borderId="10" applyNumberFormat="0" applyAlignment="0" applyProtection="0">
      <alignment vertical="center"/>
    </xf>
    <xf numFmtId="0" fontId="27" fillId="4" borderId="9" applyNumberFormat="0" applyAlignment="0" applyProtection="0">
      <alignment vertical="center"/>
    </xf>
    <xf numFmtId="0" fontId="28" fillId="5"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176" fontId="2" fillId="0" borderId="1">
      <alignment horizontal="right" vertical="center"/>
    </xf>
    <xf numFmtId="49" fontId="2" fillId="0" borderId="1">
      <alignment horizontal="left" vertical="center" wrapText="1"/>
    </xf>
    <xf numFmtId="176" fontId="2" fillId="0" borderId="1">
      <alignment horizontal="right" vertical="center"/>
    </xf>
    <xf numFmtId="177" fontId="2" fillId="0" borderId="1">
      <alignment horizontal="right" vertical="center"/>
    </xf>
    <xf numFmtId="178" fontId="2" fillId="0" borderId="1">
      <alignment horizontal="right" vertical="center"/>
    </xf>
    <xf numFmtId="179" fontId="2" fillId="0" borderId="1">
      <alignment horizontal="right" vertical="center"/>
    </xf>
    <xf numFmtId="10" fontId="2" fillId="0" borderId="1">
      <alignment horizontal="right" vertical="center"/>
    </xf>
    <xf numFmtId="180" fontId="2" fillId="0" borderId="1">
      <alignment horizontal="right" vertical="center"/>
    </xf>
    <xf numFmtId="0" fontId="36" fillId="0" borderId="0">
      <alignment vertical="top"/>
      <protection locked="0"/>
    </xf>
  </cellStyleXfs>
  <cellXfs count="79">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6"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76" fontId="2" fillId="0" borderId="1" xfId="51" applyNumberFormat="1" applyFont="1" applyBorder="1">
      <alignment horizontal="right" vertical="center"/>
    </xf>
    <xf numFmtId="0" fontId="2" fillId="0" borderId="1" xfId="0" applyFont="1" applyBorder="1" applyAlignment="1">
      <alignment horizontal="center" vertical="center"/>
    </xf>
    <xf numFmtId="49" fontId="2" fillId="0" borderId="0" xfId="50" applyNumberFormat="1" applyFont="1" applyBorder="1">
      <alignment horizontal="left" vertical="center" wrapText="1"/>
    </xf>
    <xf numFmtId="49" fontId="2" fillId="0" borderId="0" xfId="50" applyNumberFormat="1" applyFont="1" applyBorder="1" applyAlignment="1">
      <alignment horizontal="right" vertical="center" wrapText="1"/>
    </xf>
    <xf numFmtId="49" fontId="8" fillId="0" borderId="0" xfId="0" applyNumberFormat="1" applyFont="1" applyBorder="1" applyAlignment="1">
      <alignment horizontal="center" vertical="center" wrapText="1"/>
    </xf>
    <xf numFmtId="49" fontId="4" fillId="0" borderId="1" xfId="50" applyNumberFormat="1" applyFont="1" applyBorder="1" applyAlignment="1">
      <alignment horizontal="center" vertical="center" wrapText="1"/>
    </xf>
    <xf numFmtId="49" fontId="2" fillId="0" borderId="1" xfId="50" applyNumberFormat="1" applyFont="1" applyBorder="1">
      <alignment horizontal="left" vertical="center" wrapText="1"/>
    </xf>
    <xf numFmtId="49" fontId="2" fillId="0" borderId="1" xfId="50" applyNumberFormat="1" applyFont="1" applyBorder="1" applyAlignment="1">
      <alignment horizontal="center" vertical="center" wrapText="1"/>
    </xf>
    <xf numFmtId="49" fontId="8" fillId="0" borderId="0" xfId="50" applyNumberFormat="1" applyFont="1" applyBorder="1" applyAlignment="1">
      <alignment horizontal="center" vertical="center" wrapText="1"/>
    </xf>
    <xf numFmtId="0" fontId="9" fillId="0" borderId="0" xfId="0" applyFont="1" applyBorder="1" applyAlignment="1">
      <alignment horizontal="center" vertical="center"/>
    </xf>
    <xf numFmtId="49" fontId="2" fillId="0" borderId="0" xfId="5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3" fillId="0" borderId="0" xfId="50" applyNumberFormat="1" applyFont="1" applyBorder="1" applyAlignment="1">
      <alignment horizontal="center" vertical="center" wrapText="1"/>
    </xf>
    <xf numFmtId="49" fontId="6" fillId="0" borderId="1" xfId="50" applyNumberFormat="1" applyFont="1" applyBorder="1" applyAlignment="1">
      <alignment horizontal="center" vertical="center" wrapText="1"/>
    </xf>
    <xf numFmtId="180" fontId="2" fillId="0" borderId="1" xfId="56" applyNumberFormat="1" applyFont="1" applyBorder="1" applyAlignment="1">
      <alignment horizontal="center" vertical="center" wrapText="1"/>
    </xf>
    <xf numFmtId="176" fontId="2" fillId="0" borderId="1" xfId="50" applyNumberFormat="1" applyFont="1" applyBorder="1" applyAlignment="1">
      <alignment horizontal="right" vertical="center" wrapText="1"/>
    </xf>
    <xf numFmtId="176" fontId="2" fillId="0" borderId="1" xfId="0" applyNumberFormat="1" applyFont="1" applyBorder="1" applyAlignment="1">
      <alignment horizontal="right" vertical="center" wrapText="1"/>
    </xf>
    <xf numFmtId="180" fontId="6" fillId="0" borderId="1" xfId="56" applyNumberFormat="1" applyFont="1" applyBorder="1" applyAlignment="1">
      <alignment horizontal="center" vertical="center" wrapText="1"/>
    </xf>
    <xf numFmtId="49" fontId="10" fillId="0" borderId="0" xfId="50" applyNumberFormat="1" applyFont="1" applyBorder="1" applyAlignment="1">
      <alignment horizontal="right" vertical="center" wrapText="1"/>
    </xf>
    <xf numFmtId="0" fontId="2" fillId="0" borderId="1" xfId="50" applyNumberFormat="1" applyFont="1" applyBorder="1">
      <alignment horizontal="left" vertical="center" wrapText="1"/>
    </xf>
    <xf numFmtId="176" fontId="2" fillId="0" borderId="1" xfId="50" applyNumberFormat="1" applyFont="1" applyBorder="1" applyAlignment="1">
      <alignment horizontal="center" vertical="center" wrapText="1"/>
    </xf>
    <xf numFmtId="49" fontId="11" fillId="0" borderId="0" xfId="50" applyNumberFormat="1" applyFont="1" applyBorder="1" applyAlignment="1">
      <alignment horizontal="center" vertical="center" wrapText="1"/>
    </xf>
    <xf numFmtId="180"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6" fillId="0" borderId="1" xfId="0" applyFont="1" applyBorder="1" applyAlignment="1">
      <alignment horizontal="center" vertical="center"/>
    </xf>
    <xf numFmtId="0" fontId="2" fillId="0" borderId="1" xfId="0" applyFont="1" applyBorder="1" applyAlignment="1">
      <alignment horizontal="center" vertical="center" wrapText="1"/>
    </xf>
    <xf numFmtId="176" fontId="2" fillId="0" borderId="1" xfId="0" applyNumberFormat="1" applyFont="1" applyBorder="1" applyAlignment="1">
      <alignment horizontal="right" vertical="center"/>
    </xf>
    <xf numFmtId="49" fontId="2" fillId="0" borderId="1" xfId="50" applyNumberFormat="1" applyFont="1" applyBorder="1" applyAlignment="1">
      <alignment horizontal="left" vertical="center" wrapText="1" indent="1"/>
    </xf>
    <xf numFmtId="176" fontId="2" fillId="0" borderId="1" xfId="0" applyNumberFormat="1" applyFont="1" applyBorder="1" applyAlignment="1">
      <alignment horizontal="left" vertical="center" wrapText="1"/>
    </xf>
    <xf numFmtId="176" fontId="2" fillId="0" borderId="1" xfId="50" applyNumberFormat="1" applyFont="1" applyBorder="1">
      <alignment horizontal="left" vertical="center" wrapText="1"/>
    </xf>
    <xf numFmtId="176" fontId="2" fillId="0" borderId="1" xfId="50" applyNumberFormat="1" applyFont="1" applyBorder="1" applyAlignment="1">
      <alignment horizontal="left" vertical="center" wrapText="1"/>
    </xf>
    <xf numFmtId="0" fontId="11" fillId="0" borderId="0" xfId="0" applyFont="1" applyAlignment="1">
      <alignment horizontal="center" vertical="center"/>
    </xf>
    <xf numFmtId="0" fontId="7" fillId="0" borderId="0" xfId="0" applyFont="1" applyAlignment="1"/>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 fillId="0" borderId="0" xfId="57" applyFont="1" applyFill="1" applyBorder="1" applyAlignment="1" applyProtection="1"/>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13" fillId="0" borderId="0" xfId="57" applyFont="1" applyFill="1" applyBorder="1" applyAlignment="1" applyProtection="1">
      <alignment horizontal="left"/>
    </xf>
    <xf numFmtId="0" fontId="13" fillId="0" borderId="0" xfId="57" applyFont="1" applyFill="1" applyBorder="1" applyAlignment="1" applyProtection="1">
      <alignment horizontal="center" wrapText="1"/>
    </xf>
    <xf numFmtId="0" fontId="13" fillId="0" borderId="0" xfId="57" applyFont="1" applyFill="1" applyBorder="1" applyAlignment="1" applyProtection="1">
      <alignment wrapText="1"/>
    </xf>
    <xf numFmtId="0" fontId="13" fillId="0" borderId="0" xfId="57" applyFont="1" applyFill="1" applyBorder="1" applyAlignment="1" applyProtection="1"/>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14" fillId="0" borderId="0" xfId="0" applyFont="1" applyAlignment="1">
      <alignment horizontal="center" vertical="center"/>
    </xf>
    <xf numFmtId="0" fontId="2" fillId="0" borderId="3" xfId="0" applyFont="1" applyBorder="1" applyAlignment="1">
      <alignment horizontal="left" vertical="center"/>
    </xf>
    <xf numFmtId="0" fontId="10" fillId="0" borderId="3" xfId="0" applyFont="1" applyBorder="1" applyAlignment="1">
      <alignment horizontal="center" vertical="center"/>
    </xf>
    <xf numFmtId="176" fontId="10" fillId="0" borderId="1" xfId="0" applyNumberFormat="1" applyFont="1" applyBorder="1" applyAlignment="1">
      <alignment horizontal="right" vertical="center"/>
    </xf>
    <xf numFmtId="0" fontId="10"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2" xfId="0" applyFont="1" applyBorder="1" applyAlignment="1">
      <alignment horizontal="center" vertical="center"/>
    </xf>
    <xf numFmtId="0" fontId="15" fillId="0" borderId="4" xfId="0" applyFont="1" applyBorder="1" applyAlignment="1">
      <alignment horizontal="center" vertical="center" wrapText="1"/>
    </xf>
    <xf numFmtId="0" fontId="6" fillId="0" borderId="5" xfId="0" applyFont="1" applyBorder="1" applyAlignment="1">
      <alignment horizontal="center" vertical="center"/>
    </xf>
    <xf numFmtId="0" fontId="15" fillId="0" borderId="5" xfId="0" applyFont="1" applyBorder="1" applyAlignment="1">
      <alignment horizontal="center"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0"/>
  <sheetViews>
    <sheetView showZeros="0" topLeftCell="A4" workbookViewId="0">
      <selection activeCell="A1" sqref="A1"/>
    </sheetView>
  </sheetViews>
  <sheetFormatPr defaultColWidth="8.85185185185185" defaultRowHeight="15" customHeight="1" outlineLevelCol="3"/>
  <cols>
    <col min="1" max="4" width="35.7037037037037" customWidth="1"/>
  </cols>
  <sheetData>
    <row r="1" ht="18.75" customHeight="1" spans="1:4">
      <c r="A1" s="1"/>
      <c r="B1" s="1"/>
      <c r="C1" s="1"/>
      <c r="D1" s="5" t="s">
        <v>0</v>
      </c>
    </row>
    <row r="2" ht="45" customHeight="1" spans="1:4">
      <c r="A2" s="3" t="s">
        <v>1</v>
      </c>
      <c r="B2" s="3"/>
      <c r="C2" s="3"/>
      <c r="D2" s="3"/>
    </row>
    <row r="3" ht="18.75" customHeight="1" spans="1:4">
      <c r="A3" s="4" t="str">
        <f>"单位名称："&amp;"通海县农村改革与经济管理服务中心"</f>
        <v>单位名称：通海县农村改革与经济管理服务中心</v>
      </c>
      <c r="B3" s="4"/>
      <c r="C3" s="68"/>
      <c r="D3" s="5" t="s">
        <v>2</v>
      </c>
    </row>
    <row r="4" ht="22.5" customHeight="1" spans="1:4">
      <c r="A4" s="7" t="s">
        <v>3</v>
      </c>
      <c r="B4" s="7"/>
      <c r="C4" s="7" t="s">
        <v>4</v>
      </c>
      <c r="D4" s="7"/>
    </row>
    <row r="5" ht="18.75" customHeight="1" spans="1:4">
      <c r="A5" s="7" t="s">
        <v>5</v>
      </c>
      <c r="B5" s="7" t="s">
        <v>6</v>
      </c>
      <c r="C5" s="7" t="s">
        <v>7</v>
      </c>
      <c r="D5" s="7" t="s">
        <v>6</v>
      </c>
    </row>
    <row r="6" ht="18.75" customHeight="1" spans="1:4">
      <c r="A6" s="7"/>
      <c r="B6" s="7"/>
      <c r="C6" s="7"/>
      <c r="D6" s="7"/>
    </row>
    <row r="7" ht="22.5" customHeight="1" spans="1:4">
      <c r="A7" s="14" t="s">
        <v>8</v>
      </c>
      <c r="B7" s="16">
        <v>204.771658</v>
      </c>
      <c r="C7" s="14" t="str">
        <f>"一"&amp;"、"&amp;"社会保障和就业支出"</f>
        <v>一、社会保障和就业支出</v>
      </c>
      <c r="D7" s="16">
        <v>30.873024</v>
      </c>
    </row>
    <row r="8" ht="22.5" customHeight="1" spans="1:4">
      <c r="A8" s="14" t="s">
        <v>9</v>
      </c>
      <c r="B8" s="16"/>
      <c r="C8" s="14" t="str">
        <f>"二"&amp;"、"&amp;"卫生健康支出"</f>
        <v>二、卫生健康支出</v>
      </c>
      <c r="D8" s="16">
        <v>18.98407</v>
      </c>
    </row>
    <row r="9" ht="22.5" customHeight="1" spans="1:4">
      <c r="A9" s="14" t="s">
        <v>10</v>
      </c>
      <c r="B9" s="16"/>
      <c r="C9" s="14" t="str">
        <f>"三"&amp;"、"&amp;"农林水支出"</f>
        <v>三、农林水支出</v>
      </c>
      <c r="D9" s="16">
        <v>141.247764</v>
      </c>
    </row>
    <row r="10" ht="22.5" customHeight="1" spans="1:4">
      <c r="A10" s="14" t="s">
        <v>11</v>
      </c>
      <c r="B10" s="16"/>
      <c r="C10" s="14" t="str">
        <f>"四"&amp;"、"&amp;"住房保障支出"</f>
        <v>四、住房保障支出</v>
      </c>
      <c r="D10" s="16">
        <v>13.6668</v>
      </c>
    </row>
    <row r="11" ht="22.5" customHeight="1" spans="1:4">
      <c r="A11" s="14" t="s">
        <v>12</v>
      </c>
      <c r="B11" s="16"/>
      <c r="C11" s="14"/>
      <c r="D11" s="16"/>
    </row>
    <row r="12" ht="22.5" customHeight="1" spans="1:4">
      <c r="A12" s="14" t="s">
        <v>13</v>
      </c>
      <c r="B12" s="16"/>
      <c r="C12" s="14"/>
      <c r="D12" s="16"/>
    </row>
    <row r="13" ht="22.5" customHeight="1" spans="1:4">
      <c r="A13" s="14" t="s">
        <v>14</v>
      </c>
      <c r="B13" s="16"/>
      <c r="C13" s="14"/>
      <c r="D13" s="16"/>
    </row>
    <row r="14" ht="22.5" customHeight="1" spans="1:4">
      <c r="A14" s="14" t="s">
        <v>15</v>
      </c>
      <c r="B14" s="16"/>
      <c r="C14" s="14"/>
      <c r="D14" s="16"/>
    </row>
    <row r="15" ht="22.5" customHeight="1" spans="1:4">
      <c r="A15" s="69" t="s">
        <v>16</v>
      </c>
      <c r="B15" s="16"/>
      <c r="C15" s="72"/>
      <c r="D15" s="16"/>
    </row>
    <row r="16" ht="22.5" customHeight="1" spans="1:4">
      <c r="A16" s="69" t="s">
        <v>17</v>
      </c>
      <c r="B16" s="16"/>
      <c r="C16" s="72"/>
      <c r="D16" s="16"/>
    </row>
    <row r="17" ht="22.5" customHeight="1" spans="1:4">
      <c r="A17" s="69"/>
      <c r="B17" s="16"/>
      <c r="C17" s="72"/>
      <c r="D17" s="16"/>
    </row>
    <row r="18" ht="22.5" customHeight="1" spans="1:4">
      <c r="A18" s="70" t="s">
        <v>18</v>
      </c>
      <c r="B18" s="71">
        <v>204.771658</v>
      </c>
      <c r="C18" s="72" t="s">
        <v>19</v>
      </c>
      <c r="D18" s="71">
        <v>204.771658</v>
      </c>
    </row>
    <row r="19" ht="22.5" customHeight="1" spans="1:4">
      <c r="A19" s="69" t="s">
        <v>20</v>
      </c>
      <c r="B19" s="16"/>
      <c r="C19" s="14" t="s">
        <v>21</v>
      </c>
      <c r="D19" s="45"/>
    </row>
    <row r="20" ht="22.5" customHeight="1" spans="1:4">
      <c r="A20" s="70" t="s">
        <v>22</v>
      </c>
      <c r="B20" s="71">
        <v>204.771658</v>
      </c>
      <c r="C20" s="72" t="s">
        <v>23</v>
      </c>
      <c r="D20" s="71">
        <v>204.771658</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A1" sqref="A1"/>
    </sheetView>
  </sheetViews>
  <sheetFormatPr defaultColWidth="8.85185185185185" defaultRowHeight="15" customHeight="1"/>
  <cols>
    <col min="1" max="1" width="25.2777777777778" customWidth="1"/>
    <col min="2" max="2" width="29.9814814814815" customWidth="1"/>
    <col min="3" max="20" width="17.1388888888889" customWidth="1"/>
  </cols>
  <sheetData>
    <row r="1" ht="18.75" customHeight="1" spans="1:20">
      <c r="A1" s="1"/>
      <c r="B1" s="1"/>
      <c r="C1" s="1"/>
      <c r="D1" s="1"/>
      <c r="E1" s="1"/>
      <c r="F1" s="1"/>
      <c r="G1" s="1"/>
      <c r="H1" s="1"/>
      <c r="I1" s="2"/>
      <c r="J1" s="2"/>
      <c r="K1" s="2"/>
      <c r="L1" s="2"/>
      <c r="M1" s="2"/>
      <c r="N1" s="2"/>
      <c r="O1" s="2"/>
      <c r="P1" s="2"/>
      <c r="Q1" s="2"/>
      <c r="R1" s="2"/>
      <c r="S1" s="2"/>
      <c r="T1" s="2" t="s">
        <v>24</v>
      </c>
    </row>
    <row r="2" ht="37.5" customHeight="1" spans="1:20">
      <c r="A2" s="3" t="s">
        <v>25</v>
      </c>
      <c r="B2" s="3"/>
      <c r="C2" s="3"/>
      <c r="D2" s="3"/>
      <c r="E2" s="3"/>
      <c r="F2" s="3"/>
      <c r="G2" s="3"/>
      <c r="H2" s="3"/>
      <c r="I2" s="3"/>
      <c r="J2" s="3"/>
      <c r="K2" s="3"/>
      <c r="L2" s="3"/>
      <c r="M2" s="3"/>
      <c r="N2" s="3"/>
      <c r="O2" s="3"/>
      <c r="P2" s="3"/>
      <c r="Q2" s="3"/>
      <c r="R2" s="3"/>
      <c r="S2" s="3"/>
      <c r="T2" s="3"/>
    </row>
    <row r="3" ht="18.75" customHeight="1" spans="1:20">
      <c r="A3" s="4" t="str">
        <f>"单位名称："&amp;"通海县农村改革与经济管理服务中心"</f>
        <v>单位名称：通海县农村改革与经济管理服务中心</v>
      </c>
      <c r="B3" s="4"/>
      <c r="C3" s="4"/>
      <c r="D3" s="4"/>
      <c r="E3" s="51"/>
      <c r="F3" s="51"/>
      <c r="G3" s="51"/>
      <c r="H3" s="51"/>
      <c r="I3" s="5"/>
      <c r="J3" s="5"/>
      <c r="K3" s="5"/>
      <c r="L3" s="5"/>
      <c r="M3" s="5"/>
      <c r="N3" s="5"/>
      <c r="O3" s="5"/>
      <c r="P3" s="5"/>
      <c r="Q3" s="5"/>
      <c r="R3" s="5"/>
      <c r="S3" s="5"/>
      <c r="T3" s="5" t="s">
        <v>26</v>
      </c>
    </row>
    <row r="4" ht="18.75" customHeight="1" spans="1:20">
      <c r="A4" s="12" t="s">
        <v>27</v>
      </c>
      <c r="B4" s="73" t="s">
        <v>28</v>
      </c>
      <c r="C4" s="73" t="s">
        <v>29</v>
      </c>
      <c r="D4" s="73" t="s">
        <v>30</v>
      </c>
      <c r="E4" s="73"/>
      <c r="F4" s="73"/>
      <c r="G4" s="73"/>
      <c r="H4" s="73"/>
      <c r="I4" s="73"/>
      <c r="J4" s="76"/>
      <c r="K4" s="76"/>
      <c r="L4" s="76"/>
      <c r="M4" s="76"/>
      <c r="N4" s="76"/>
      <c r="O4" s="73" t="s">
        <v>20</v>
      </c>
      <c r="P4" s="73"/>
      <c r="Q4" s="73"/>
      <c r="R4" s="73"/>
      <c r="S4" s="73"/>
      <c r="T4" s="73"/>
    </row>
    <row r="5" ht="18.75" customHeight="1" spans="1:20">
      <c r="A5" s="12"/>
      <c r="B5" s="73"/>
      <c r="C5" s="73"/>
      <c r="D5" s="74" t="s">
        <v>31</v>
      </c>
      <c r="E5" s="74" t="s">
        <v>32</v>
      </c>
      <c r="F5" s="74" t="s">
        <v>33</v>
      </c>
      <c r="G5" s="74" t="s">
        <v>34</v>
      </c>
      <c r="H5" s="74" t="s">
        <v>35</v>
      </c>
      <c r="I5" s="77" t="s">
        <v>36</v>
      </c>
      <c r="J5" s="78"/>
      <c r="K5" s="78"/>
      <c r="L5" s="78"/>
      <c r="M5" s="78"/>
      <c r="N5" s="78"/>
      <c r="O5" s="77" t="s">
        <v>31</v>
      </c>
      <c r="P5" s="77" t="s">
        <v>32</v>
      </c>
      <c r="Q5" s="77" t="s">
        <v>33</v>
      </c>
      <c r="R5" s="77" t="s">
        <v>34</v>
      </c>
      <c r="S5" s="77" t="s">
        <v>35</v>
      </c>
      <c r="T5" s="77" t="s">
        <v>36</v>
      </c>
    </row>
    <row r="6" ht="18.75" customHeight="1" spans="1:20">
      <c r="A6" s="12"/>
      <c r="B6" s="73"/>
      <c r="C6" s="73"/>
      <c r="D6" s="74"/>
      <c r="E6" s="74"/>
      <c r="F6" s="74"/>
      <c r="G6" s="74"/>
      <c r="H6" s="74"/>
      <c r="I6" s="77" t="s">
        <v>31</v>
      </c>
      <c r="J6" s="77" t="s">
        <v>37</v>
      </c>
      <c r="K6" s="77" t="s">
        <v>38</v>
      </c>
      <c r="L6" s="77" t="s">
        <v>39</v>
      </c>
      <c r="M6" s="77" t="s">
        <v>40</v>
      </c>
      <c r="N6" s="77" t="s">
        <v>41</v>
      </c>
      <c r="O6" s="77"/>
      <c r="P6" s="77"/>
      <c r="Q6" s="77"/>
      <c r="R6" s="77"/>
      <c r="S6" s="77"/>
      <c r="T6" s="77"/>
    </row>
    <row r="7" ht="18.75" customHeight="1" spans="1:20">
      <c r="A7" s="75" t="s">
        <v>42</v>
      </c>
      <c r="B7" s="13" t="s">
        <v>43</v>
      </c>
      <c r="C7" s="13" t="s">
        <v>44</v>
      </c>
      <c r="D7" s="13" t="s">
        <v>45</v>
      </c>
      <c r="E7" s="75" t="s">
        <v>46</v>
      </c>
      <c r="F7" s="13" t="s">
        <v>47</v>
      </c>
      <c r="G7" s="13" t="s">
        <v>48</v>
      </c>
      <c r="H7" s="75" t="s">
        <v>49</v>
      </c>
      <c r="I7" s="13" t="s">
        <v>50</v>
      </c>
      <c r="J7" s="13">
        <v>10</v>
      </c>
      <c r="K7" s="13">
        <v>11</v>
      </c>
      <c r="L7" s="13">
        <v>12</v>
      </c>
      <c r="M7" s="13">
        <v>13</v>
      </c>
      <c r="N7" s="13">
        <v>14</v>
      </c>
      <c r="O7" s="13">
        <v>15</v>
      </c>
      <c r="P7" s="13">
        <v>16</v>
      </c>
      <c r="Q7" s="13">
        <v>17</v>
      </c>
      <c r="R7" s="13">
        <v>18</v>
      </c>
      <c r="S7" s="13">
        <v>19</v>
      </c>
      <c r="T7" s="13">
        <v>20</v>
      </c>
    </row>
    <row r="8" ht="20.25" customHeight="1" spans="1:20">
      <c r="A8" s="15" t="s">
        <v>51</v>
      </c>
      <c r="B8" s="15" t="s">
        <v>52</v>
      </c>
      <c r="C8" s="16">
        <v>204.771658</v>
      </c>
      <c r="D8" s="16">
        <v>204.771658</v>
      </c>
      <c r="E8" s="16">
        <v>204.771658</v>
      </c>
      <c r="F8" s="16"/>
      <c r="G8" s="16"/>
      <c r="H8" s="16"/>
      <c r="I8" s="16"/>
      <c r="J8" s="16"/>
      <c r="K8" s="16"/>
      <c r="L8" s="16"/>
      <c r="M8" s="16"/>
      <c r="N8" s="16"/>
      <c r="O8" s="16"/>
      <c r="P8" s="16"/>
      <c r="Q8" s="16"/>
      <c r="R8" s="16"/>
      <c r="S8" s="16"/>
      <c r="T8" s="16"/>
    </row>
    <row r="9" ht="20.25" customHeight="1" spans="1:20">
      <c r="A9" s="44" t="s">
        <v>29</v>
      </c>
      <c r="B9" s="44"/>
      <c r="C9" s="16">
        <v>204.771658</v>
      </c>
      <c r="D9" s="16">
        <v>204.771658</v>
      </c>
      <c r="E9" s="16">
        <v>204.771658</v>
      </c>
      <c r="F9" s="16"/>
      <c r="G9" s="16"/>
      <c r="H9" s="16"/>
      <c r="I9" s="16"/>
      <c r="J9" s="16"/>
      <c r="K9" s="16"/>
      <c r="L9" s="16"/>
      <c r="M9" s="16"/>
      <c r="N9" s="16"/>
      <c r="O9" s="16"/>
      <c r="P9" s="16"/>
      <c r="Q9" s="16"/>
      <c r="R9" s="16"/>
      <c r="S9" s="16"/>
      <c r="T9" s="16"/>
    </row>
  </sheetData>
  <mergeCells count="20">
    <mergeCell ref="A2:T2"/>
    <mergeCell ref="A3:D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3"/>
  <sheetViews>
    <sheetView showZeros="0" workbookViewId="0">
      <selection activeCell="A3" sqref="A3:I3"/>
    </sheetView>
  </sheetViews>
  <sheetFormatPr defaultColWidth="8.85185185185185" defaultRowHeight="15" customHeight="1"/>
  <cols>
    <col min="1" max="1" width="21.5462962962963" customWidth="1"/>
    <col min="2" max="2" width="28.5740740740741" customWidth="1"/>
    <col min="3" max="15" width="17.1388888888889" customWidth="1"/>
  </cols>
  <sheetData>
    <row r="1" ht="18.75" customHeight="1" spans="1:15">
      <c r="A1" s="1"/>
      <c r="B1" s="1"/>
      <c r="C1" s="1"/>
      <c r="D1" s="1"/>
      <c r="E1" s="1"/>
      <c r="F1" s="1"/>
      <c r="G1" s="1"/>
      <c r="H1" s="1"/>
      <c r="I1" s="1"/>
      <c r="J1" s="2"/>
      <c r="K1" s="2"/>
      <c r="L1" s="2"/>
      <c r="M1" s="2"/>
      <c r="N1" s="2"/>
      <c r="O1" s="2" t="s">
        <v>53</v>
      </c>
    </row>
    <row r="2" ht="37.5" customHeight="1" spans="1:15">
      <c r="A2" s="3" t="s">
        <v>54</v>
      </c>
      <c r="B2" s="3"/>
      <c r="C2" s="3"/>
      <c r="D2" s="3"/>
      <c r="E2" s="3"/>
      <c r="F2" s="3"/>
      <c r="G2" s="3"/>
      <c r="H2" s="3"/>
      <c r="I2" s="3"/>
      <c r="J2" s="3"/>
      <c r="K2" s="50"/>
      <c r="L2" s="50"/>
      <c r="M2" s="50"/>
      <c r="N2" s="50"/>
      <c r="O2" s="50"/>
    </row>
    <row r="3" ht="18.75" customHeight="1" spans="1:15">
      <c r="A3" s="40" t="str">
        <f>"单位名称："&amp;"通海县农村改革与经济管理服务中心"</f>
        <v>单位名称：通海县农村改革与经济管理服务中心</v>
      </c>
      <c r="B3" s="40"/>
      <c r="C3" s="40"/>
      <c r="D3" s="40"/>
      <c r="E3" s="40"/>
      <c r="F3" s="40"/>
      <c r="G3" s="40"/>
      <c r="H3" s="40"/>
      <c r="I3" s="40"/>
      <c r="J3" s="2"/>
      <c r="K3" s="2"/>
      <c r="L3" s="2"/>
      <c r="M3" s="2"/>
      <c r="N3" s="2"/>
      <c r="O3" s="2" t="s">
        <v>26</v>
      </c>
    </row>
    <row r="4" ht="18.75" customHeight="1" spans="1:15">
      <c r="A4" s="12" t="s">
        <v>55</v>
      </c>
      <c r="B4" s="12" t="s">
        <v>56</v>
      </c>
      <c r="C4" s="43" t="s">
        <v>29</v>
      </c>
      <c r="D4" s="43" t="s">
        <v>32</v>
      </c>
      <c r="E4" s="43"/>
      <c r="F4" s="43"/>
      <c r="G4" s="12" t="s">
        <v>33</v>
      </c>
      <c r="H4" s="43" t="s">
        <v>34</v>
      </c>
      <c r="I4" s="12" t="s">
        <v>57</v>
      </c>
      <c r="J4" s="43" t="s">
        <v>36</v>
      </c>
      <c r="K4" s="43"/>
      <c r="L4" s="43"/>
      <c r="M4" s="43"/>
      <c r="N4" s="43"/>
      <c r="O4" s="43"/>
    </row>
    <row r="5" ht="18.75" customHeight="1" spans="1:15">
      <c r="A5" s="12"/>
      <c r="B5" s="12"/>
      <c r="C5" s="43"/>
      <c r="D5" s="43" t="s">
        <v>31</v>
      </c>
      <c r="E5" s="43" t="s">
        <v>58</v>
      </c>
      <c r="F5" s="43" t="s">
        <v>59</v>
      </c>
      <c r="G5" s="12"/>
      <c r="H5" s="43"/>
      <c r="I5" s="12"/>
      <c r="J5" s="43" t="s">
        <v>31</v>
      </c>
      <c r="K5" s="43" t="s">
        <v>60</v>
      </c>
      <c r="L5" s="13" t="s">
        <v>61</v>
      </c>
      <c r="M5" s="13" t="s">
        <v>62</v>
      </c>
      <c r="N5" s="13" t="s">
        <v>63</v>
      </c>
      <c r="O5" s="13" t="s">
        <v>64</v>
      </c>
    </row>
    <row r="6" ht="18.75" customHeight="1" spans="1:15">
      <c r="A6" s="13" t="s">
        <v>42</v>
      </c>
      <c r="B6" s="13" t="s">
        <v>43</v>
      </c>
      <c r="C6" s="13" t="s">
        <v>44</v>
      </c>
      <c r="D6" s="13" t="s">
        <v>45</v>
      </c>
      <c r="E6" s="13" t="s">
        <v>46</v>
      </c>
      <c r="F6" s="13" t="s">
        <v>47</v>
      </c>
      <c r="G6" s="13" t="s">
        <v>48</v>
      </c>
      <c r="H6" s="13" t="s">
        <v>49</v>
      </c>
      <c r="I6" s="13" t="s">
        <v>50</v>
      </c>
      <c r="J6" s="13" t="s">
        <v>65</v>
      </c>
      <c r="K6" s="13">
        <v>11</v>
      </c>
      <c r="L6" s="13">
        <v>12</v>
      </c>
      <c r="M6" s="13">
        <v>13</v>
      </c>
      <c r="N6" s="13">
        <v>14</v>
      </c>
      <c r="O6" s="13">
        <v>15</v>
      </c>
    </row>
    <row r="7" ht="20.25" customHeight="1" spans="1:15">
      <c r="A7" s="15" t="s">
        <v>66</v>
      </c>
      <c r="B7" s="15" t="s">
        <v>67</v>
      </c>
      <c r="C7" s="16">
        <v>30.873024</v>
      </c>
      <c r="D7" s="16">
        <v>30.873024</v>
      </c>
      <c r="E7" s="16">
        <v>30.873024</v>
      </c>
      <c r="F7" s="16"/>
      <c r="G7" s="16"/>
      <c r="H7" s="16"/>
      <c r="I7" s="16"/>
      <c r="J7" s="16"/>
      <c r="K7" s="16"/>
      <c r="L7" s="16"/>
      <c r="M7" s="16"/>
      <c r="N7" s="16"/>
      <c r="O7" s="16"/>
    </row>
    <row r="8" ht="20.25" customHeight="1" spans="1:15">
      <c r="A8" s="66" t="s">
        <v>68</v>
      </c>
      <c r="B8" s="66" t="s">
        <v>69</v>
      </c>
      <c r="C8" s="16">
        <v>30.873024</v>
      </c>
      <c r="D8" s="16">
        <v>30.873024</v>
      </c>
      <c r="E8" s="16">
        <v>30.873024</v>
      </c>
      <c r="F8" s="16"/>
      <c r="G8" s="16"/>
      <c r="H8" s="16"/>
      <c r="I8" s="16"/>
      <c r="J8" s="16"/>
      <c r="K8" s="16"/>
      <c r="L8" s="16"/>
      <c r="M8" s="16"/>
      <c r="N8" s="16"/>
      <c r="O8" s="16"/>
    </row>
    <row r="9" ht="20.25" customHeight="1" spans="1:15">
      <c r="A9" s="67" t="s">
        <v>70</v>
      </c>
      <c r="B9" s="67" t="s">
        <v>71</v>
      </c>
      <c r="C9" s="16">
        <v>11.52</v>
      </c>
      <c r="D9" s="16">
        <v>11.52</v>
      </c>
      <c r="E9" s="16">
        <v>11.52</v>
      </c>
      <c r="F9" s="16"/>
      <c r="G9" s="16"/>
      <c r="H9" s="16"/>
      <c r="I9" s="16"/>
      <c r="J9" s="16"/>
      <c r="K9" s="16"/>
      <c r="L9" s="16"/>
      <c r="M9" s="16"/>
      <c r="N9" s="16"/>
      <c r="O9" s="16"/>
    </row>
    <row r="10" ht="20.25" customHeight="1" spans="1:15">
      <c r="A10" s="67" t="s">
        <v>72</v>
      </c>
      <c r="B10" s="67" t="s">
        <v>73</v>
      </c>
      <c r="C10" s="16">
        <v>19.353024</v>
      </c>
      <c r="D10" s="16">
        <v>19.353024</v>
      </c>
      <c r="E10" s="16">
        <v>19.353024</v>
      </c>
      <c r="F10" s="16"/>
      <c r="G10" s="16"/>
      <c r="H10" s="16"/>
      <c r="I10" s="16"/>
      <c r="J10" s="16"/>
      <c r="K10" s="16"/>
      <c r="L10" s="16"/>
      <c r="M10" s="16"/>
      <c r="N10" s="16"/>
      <c r="O10" s="16"/>
    </row>
    <row r="11" ht="20.25" customHeight="1" spans="1:15">
      <c r="A11" s="15" t="s">
        <v>74</v>
      </c>
      <c r="B11" s="15" t="s">
        <v>75</v>
      </c>
      <c r="C11" s="16">
        <v>18.98407</v>
      </c>
      <c r="D11" s="16">
        <v>18.98407</v>
      </c>
      <c r="E11" s="16">
        <v>18.98407</v>
      </c>
      <c r="F11" s="16"/>
      <c r="G11" s="16"/>
      <c r="H11" s="16"/>
      <c r="I11" s="16"/>
      <c r="J11" s="16"/>
      <c r="K11" s="16"/>
      <c r="L11" s="16"/>
      <c r="M11" s="16"/>
      <c r="N11" s="16"/>
      <c r="O11" s="16"/>
    </row>
    <row r="12" ht="20.25" customHeight="1" spans="1:15">
      <c r="A12" s="66" t="s">
        <v>76</v>
      </c>
      <c r="B12" s="66" t="s">
        <v>77</v>
      </c>
      <c r="C12" s="16">
        <v>18.98407</v>
      </c>
      <c r="D12" s="16">
        <v>18.98407</v>
      </c>
      <c r="E12" s="16">
        <v>18.98407</v>
      </c>
      <c r="F12" s="16"/>
      <c r="G12" s="16"/>
      <c r="H12" s="16"/>
      <c r="I12" s="16"/>
      <c r="J12" s="16"/>
      <c r="K12" s="16"/>
      <c r="L12" s="16"/>
      <c r="M12" s="16"/>
      <c r="N12" s="16"/>
      <c r="O12" s="16"/>
    </row>
    <row r="13" ht="20.25" customHeight="1" spans="1:15">
      <c r="A13" s="67" t="s">
        <v>78</v>
      </c>
      <c r="B13" s="67" t="s">
        <v>79</v>
      </c>
      <c r="C13" s="16">
        <v>10.039381</v>
      </c>
      <c r="D13" s="16">
        <v>10.039381</v>
      </c>
      <c r="E13" s="16">
        <v>10.039381</v>
      </c>
      <c r="F13" s="16"/>
      <c r="G13" s="16"/>
      <c r="H13" s="16"/>
      <c r="I13" s="16"/>
      <c r="J13" s="16"/>
      <c r="K13" s="16"/>
      <c r="L13" s="16"/>
      <c r="M13" s="16"/>
      <c r="N13" s="16"/>
      <c r="O13" s="16"/>
    </row>
    <row r="14" ht="20.25" customHeight="1" spans="1:15">
      <c r="A14" s="67" t="s">
        <v>80</v>
      </c>
      <c r="B14" s="67" t="s">
        <v>81</v>
      </c>
      <c r="C14" s="16">
        <v>7.511964</v>
      </c>
      <c r="D14" s="16">
        <v>7.511964</v>
      </c>
      <c r="E14" s="16">
        <v>7.511964</v>
      </c>
      <c r="F14" s="16"/>
      <c r="G14" s="16"/>
      <c r="H14" s="16"/>
      <c r="I14" s="16"/>
      <c r="J14" s="16"/>
      <c r="K14" s="16"/>
      <c r="L14" s="16"/>
      <c r="M14" s="16"/>
      <c r="N14" s="16"/>
      <c r="O14" s="16"/>
    </row>
    <row r="15" ht="20.25" customHeight="1" spans="1:15">
      <c r="A15" s="67" t="s">
        <v>82</v>
      </c>
      <c r="B15" s="67" t="s">
        <v>83</v>
      </c>
      <c r="C15" s="16">
        <v>1.432725</v>
      </c>
      <c r="D15" s="16">
        <v>1.432725</v>
      </c>
      <c r="E15" s="16">
        <v>1.432725</v>
      </c>
      <c r="F15" s="16"/>
      <c r="G15" s="16"/>
      <c r="H15" s="16"/>
      <c r="I15" s="16"/>
      <c r="J15" s="16"/>
      <c r="K15" s="16"/>
      <c r="L15" s="16"/>
      <c r="M15" s="16"/>
      <c r="N15" s="16"/>
      <c r="O15" s="16"/>
    </row>
    <row r="16" ht="20.25" customHeight="1" spans="1:15">
      <c r="A16" s="15" t="s">
        <v>84</v>
      </c>
      <c r="B16" s="15" t="s">
        <v>85</v>
      </c>
      <c r="C16" s="16">
        <v>141.247764</v>
      </c>
      <c r="D16" s="16">
        <v>141.247764</v>
      </c>
      <c r="E16" s="16">
        <v>139.247764</v>
      </c>
      <c r="F16" s="16">
        <v>2</v>
      </c>
      <c r="G16" s="16"/>
      <c r="H16" s="16"/>
      <c r="I16" s="16"/>
      <c r="J16" s="16"/>
      <c r="K16" s="16"/>
      <c r="L16" s="16"/>
      <c r="M16" s="16"/>
      <c r="N16" s="16"/>
      <c r="O16" s="16"/>
    </row>
    <row r="17" ht="20.25" customHeight="1" spans="1:15">
      <c r="A17" s="66" t="s">
        <v>86</v>
      </c>
      <c r="B17" s="66" t="s">
        <v>87</v>
      </c>
      <c r="C17" s="16">
        <v>141.247764</v>
      </c>
      <c r="D17" s="16">
        <v>141.247764</v>
      </c>
      <c r="E17" s="16">
        <v>139.247764</v>
      </c>
      <c r="F17" s="16">
        <v>2</v>
      </c>
      <c r="G17" s="16"/>
      <c r="H17" s="16"/>
      <c r="I17" s="16"/>
      <c r="J17" s="16"/>
      <c r="K17" s="16"/>
      <c r="L17" s="16"/>
      <c r="M17" s="16"/>
      <c r="N17" s="16"/>
      <c r="O17" s="16"/>
    </row>
    <row r="18" ht="20.25" customHeight="1" spans="1:15">
      <c r="A18" s="67" t="s">
        <v>88</v>
      </c>
      <c r="B18" s="67" t="s">
        <v>89</v>
      </c>
      <c r="C18" s="16">
        <v>139.247764</v>
      </c>
      <c r="D18" s="16">
        <v>139.247764</v>
      </c>
      <c r="E18" s="16">
        <v>139.247764</v>
      </c>
      <c r="F18" s="16"/>
      <c r="G18" s="16"/>
      <c r="H18" s="16"/>
      <c r="I18" s="16"/>
      <c r="J18" s="16"/>
      <c r="K18" s="16"/>
      <c r="L18" s="16"/>
      <c r="M18" s="16"/>
      <c r="N18" s="16"/>
      <c r="O18" s="16"/>
    </row>
    <row r="19" ht="20.25" customHeight="1" spans="1:15">
      <c r="A19" s="67" t="s">
        <v>90</v>
      </c>
      <c r="B19" s="67" t="s">
        <v>91</v>
      </c>
      <c r="C19" s="16">
        <v>2</v>
      </c>
      <c r="D19" s="16">
        <v>2</v>
      </c>
      <c r="E19" s="16"/>
      <c r="F19" s="16">
        <v>2</v>
      </c>
      <c r="G19" s="16"/>
      <c r="H19" s="16"/>
      <c r="I19" s="16"/>
      <c r="J19" s="16"/>
      <c r="K19" s="16"/>
      <c r="L19" s="16"/>
      <c r="M19" s="16"/>
      <c r="N19" s="16"/>
      <c r="O19" s="16"/>
    </row>
    <row r="20" ht="20.25" customHeight="1" spans="1:15">
      <c r="A20" s="15" t="s">
        <v>92</v>
      </c>
      <c r="B20" s="15" t="s">
        <v>93</v>
      </c>
      <c r="C20" s="16">
        <v>13.6668</v>
      </c>
      <c r="D20" s="16">
        <v>13.6668</v>
      </c>
      <c r="E20" s="16">
        <v>13.6668</v>
      </c>
      <c r="F20" s="16"/>
      <c r="G20" s="16"/>
      <c r="H20" s="16"/>
      <c r="I20" s="16"/>
      <c r="J20" s="16"/>
      <c r="K20" s="16"/>
      <c r="L20" s="16"/>
      <c r="M20" s="16"/>
      <c r="N20" s="16"/>
      <c r="O20" s="16"/>
    </row>
    <row r="21" ht="20.25" customHeight="1" spans="1:15">
      <c r="A21" s="66" t="s">
        <v>94</v>
      </c>
      <c r="B21" s="66" t="s">
        <v>95</v>
      </c>
      <c r="C21" s="16">
        <v>13.6668</v>
      </c>
      <c r="D21" s="16">
        <v>13.6668</v>
      </c>
      <c r="E21" s="16">
        <v>13.6668</v>
      </c>
      <c r="F21" s="16"/>
      <c r="G21" s="16"/>
      <c r="H21" s="16"/>
      <c r="I21" s="16"/>
      <c r="J21" s="16"/>
      <c r="K21" s="16"/>
      <c r="L21" s="16"/>
      <c r="M21" s="16"/>
      <c r="N21" s="16"/>
      <c r="O21" s="16"/>
    </row>
    <row r="22" ht="20.25" customHeight="1" spans="1:15">
      <c r="A22" s="67" t="s">
        <v>96</v>
      </c>
      <c r="B22" s="67" t="s">
        <v>97</v>
      </c>
      <c r="C22" s="16">
        <v>13.6668</v>
      </c>
      <c r="D22" s="16">
        <v>13.6668</v>
      </c>
      <c r="E22" s="16">
        <v>13.6668</v>
      </c>
      <c r="F22" s="16"/>
      <c r="G22" s="16"/>
      <c r="H22" s="16"/>
      <c r="I22" s="16"/>
      <c r="J22" s="16"/>
      <c r="K22" s="16"/>
      <c r="L22" s="16"/>
      <c r="M22" s="16"/>
      <c r="N22" s="16"/>
      <c r="O22" s="16"/>
    </row>
    <row r="23" ht="20.25" customHeight="1" spans="1:15">
      <c r="A23" s="44" t="s">
        <v>98</v>
      </c>
      <c r="B23" s="44"/>
      <c r="C23" s="16">
        <v>204.771658</v>
      </c>
      <c r="D23" s="16">
        <v>204.771658</v>
      </c>
      <c r="E23" s="16">
        <v>202.771658</v>
      </c>
      <c r="F23" s="16">
        <v>2</v>
      </c>
      <c r="G23" s="16"/>
      <c r="H23" s="16"/>
      <c r="I23" s="16"/>
      <c r="J23" s="16"/>
      <c r="K23" s="16"/>
      <c r="L23" s="16"/>
      <c r="M23" s="16"/>
      <c r="N23" s="16"/>
      <c r="O23" s="16"/>
    </row>
  </sheetData>
  <mergeCells count="11">
    <mergeCell ref="A2:O2"/>
    <mergeCell ref="A3:I3"/>
    <mergeCell ref="D4:F4"/>
    <mergeCell ref="J4:O4"/>
    <mergeCell ref="A23:B23"/>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A1" sqref="A1"/>
    </sheetView>
  </sheetViews>
  <sheetFormatPr defaultColWidth="8.85185185185185" defaultRowHeight="15" customHeight="1" outlineLevelCol="3"/>
  <cols>
    <col min="1" max="4" width="35.7037037037037" customWidth="1"/>
  </cols>
  <sheetData>
    <row r="1" ht="18.75" customHeight="1" spans="1:4">
      <c r="A1" s="1"/>
      <c r="B1" s="1"/>
      <c r="C1" s="1"/>
      <c r="D1" s="5" t="s">
        <v>99</v>
      </c>
    </row>
    <row r="2" ht="45" customHeight="1" spans="1:4">
      <c r="A2" s="3" t="s">
        <v>100</v>
      </c>
      <c r="B2" s="3"/>
      <c r="C2" s="3"/>
      <c r="D2" s="3"/>
    </row>
    <row r="3" ht="18.75" customHeight="1" spans="1:4">
      <c r="A3" s="4" t="str">
        <f>"单位名称："&amp;"通海县农村改革与经济管理服务中心"</f>
        <v>单位名称：通海县农村改革与经济管理服务中心</v>
      </c>
      <c r="B3" s="4"/>
      <c r="C3" s="68"/>
      <c r="D3" s="5" t="s">
        <v>2</v>
      </c>
    </row>
    <row r="4" ht="22.5" customHeight="1" spans="1:4">
      <c r="A4" s="7" t="s">
        <v>3</v>
      </c>
      <c r="B4" s="7"/>
      <c r="C4" s="7" t="s">
        <v>4</v>
      </c>
      <c r="D4" s="7"/>
    </row>
    <row r="5" ht="18.75" customHeight="1" spans="1:4">
      <c r="A5" s="7" t="s">
        <v>5</v>
      </c>
      <c r="B5" s="7" t="s">
        <v>101</v>
      </c>
      <c r="C5" s="7" t="s">
        <v>102</v>
      </c>
      <c r="D5" s="7" t="s">
        <v>101</v>
      </c>
    </row>
    <row r="6" ht="18.75" customHeight="1" spans="1:4">
      <c r="A6" s="7"/>
      <c r="B6" s="7"/>
      <c r="C6" s="7"/>
      <c r="D6" s="7"/>
    </row>
    <row r="7" ht="22.5" customHeight="1" spans="1:4">
      <c r="A7" s="14" t="s">
        <v>103</v>
      </c>
      <c r="B7" s="16">
        <v>204.771658</v>
      </c>
      <c r="C7" s="14" t="s">
        <v>104</v>
      </c>
      <c r="D7" s="16">
        <v>204.771658</v>
      </c>
    </row>
    <row r="8" ht="22.5" customHeight="1" spans="1:4">
      <c r="A8" s="14" t="s">
        <v>105</v>
      </c>
      <c r="B8" s="16">
        <v>204.771658</v>
      </c>
      <c r="C8" s="14" t="str">
        <f>"（"&amp;"一"&amp;"）"&amp;"社会保障和就业支出"</f>
        <v>（一）社会保障和就业支出</v>
      </c>
      <c r="D8" s="16">
        <v>30.873024</v>
      </c>
    </row>
    <row r="9" ht="22.5" customHeight="1" spans="1:4">
      <c r="A9" s="14" t="s">
        <v>106</v>
      </c>
      <c r="B9" s="16"/>
      <c r="C9" s="14" t="str">
        <f>"（"&amp;"二"&amp;"）"&amp;"卫生健康支出"</f>
        <v>（二）卫生健康支出</v>
      </c>
      <c r="D9" s="16">
        <v>18.98407</v>
      </c>
    </row>
    <row r="10" ht="22.5" customHeight="1" spans="1:4">
      <c r="A10" s="14" t="s">
        <v>107</v>
      </c>
      <c r="B10" s="16"/>
      <c r="C10" s="14" t="str">
        <f>"（"&amp;"三"&amp;"）"&amp;"农林水支出"</f>
        <v>（三）农林水支出</v>
      </c>
      <c r="D10" s="16">
        <v>141.247764</v>
      </c>
    </row>
    <row r="11" ht="22.5" customHeight="1" spans="1:4">
      <c r="A11" s="14" t="s">
        <v>108</v>
      </c>
      <c r="B11" s="16"/>
      <c r="C11" s="14" t="str">
        <f>"（"&amp;"四"&amp;"）"&amp;"住房保障支出"</f>
        <v>（四）住房保障支出</v>
      </c>
      <c r="D11" s="16">
        <v>13.6668</v>
      </c>
    </row>
    <row r="12" ht="22.5" customHeight="1" spans="1:4">
      <c r="A12" s="14" t="s">
        <v>105</v>
      </c>
      <c r="B12" s="16"/>
      <c r="C12" s="14"/>
      <c r="D12" s="16"/>
    </row>
    <row r="13" ht="22.5" customHeight="1" spans="1:4">
      <c r="A13" s="14" t="s">
        <v>106</v>
      </c>
      <c r="B13" s="16"/>
      <c r="C13" s="14"/>
      <c r="D13" s="16"/>
    </row>
    <row r="14" ht="22.5" customHeight="1" spans="1:4">
      <c r="A14" s="14" t="s">
        <v>107</v>
      </c>
      <c r="B14" s="16"/>
      <c r="C14" s="14"/>
      <c r="D14" s="16"/>
    </row>
    <row r="15" ht="22.5" customHeight="1" spans="1:4">
      <c r="A15" s="69"/>
      <c r="B15" s="16"/>
      <c r="C15" s="14" t="s">
        <v>109</v>
      </c>
      <c r="D15" s="16"/>
    </row>
    <row r="16" ht="22.5" customHeight="1" spans="1:4">
      <c r="A16" s="70" t="s">
        <v>110</v>
      </c>
      <c r="B16" s="71">
        <v>204.771658</v>
      </c>
      <c r="C16" s="72" t="s">
        <v>111</v>
      </c>
      <c r="D16" s="71">
        <v>204.771658</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3"/>
  <sheetViews>
    <sheetView showZeros="0" topLeftCell="A6" workbookViewId="0">
      <selection activeCell="A1" sqref="A1"/>
    </sheetView>
  </sheetViews>
  <sheetFormatPr defaultColWidth="8.85185185185185" defaultRowHeight="15" customHeight="1" outlineLevelCol="6"/>
  <cols>
    <col min="1" max="1" width="21.4259259259259" customWidth="1"/>
    <col min="2" max="2" width="28.5740740740741" customWidth="1"/>
    <col min="3" max="7" width="21.4259259259259" customWidth="1"/>
  </cols>
  <sheetData>
    <row r="1" ht="18.75" customHeight="1" spans="1:7">
      <c r="A1" s="1"/>
      <c r="B1" s="1"/>
      <c r="C1" s="1"/>
      <c r="D1" s="1"/>
      <c r="E1" s="1"/>
      <c r="F1" s="1"/>
      <c r="G1" s="39" t="s">
        <v>112</v>
      </c>
    </row>
    <row r="2" ht="37.5" customHeight="1" spans="1:7">
      <c r="A2" s="3" t="s">
        <v>113</v>
      </c>
      <c r="B2" s="3"/>
      <c r="C2" s="3"/>
      <c r="D2" s="3"/>
      <c r="E2" s="3"/>
      <c r="F2" s="3"/>
      <c r="G2" s="3"/>
    </row>
    <row r="3" ht="18.75" customHeight="1" spans="1:7">
      <c r="A3" s="40" t="str">
        <f>"单位名称："&amp;"通海县农村改革与经济管理服务中心"</f>
        <v>单位名称：通海县农村改革与经济管理服务中心</v>
      </c>
      <c r="B3" s="40"/>
      <c r="C3" s="40"/>
      <c r="D3" s="41"/>
      <c r="E3" s="41"/>
      <c r="F3" s="41"/>
      <c r="G3" s="42" t="s">
        <v>26</v>
      </c>
    </row>
    <row r="4" ht="18.75" customHeight="1" spans="1:7">
      <c r="A4" s="12" t="s">
        <v>114</v>
      </c>
      <c r="B4" s="12" t="s">
        <v>56</v>
      </c>
      <c r="C4" s="43" t="s">
        <v>29</v>
      </c>
      <c r="D4" s="43" t="s">
        <v>58</v>
      </c>
      <c r="E4" s="43"/>
      <c r="F4" s="43"/>
      <c r="G4" s="12" t="s">
        <v>59</v>
      </c>
    </row>
    <row r="5" ht="18.75" customHeight="1" spans="1:7">
      <c r="A5" s="12" t="s">
        <v>55</v>
      </c>
      <c r="B5" s="12" t="s">
        <v>56</v>
      </c>
      <c r="C5" s="43"/>
      <c r="D5" s="43" t="s">
        <v>31</v>
      </c>
      <c r="E5" s="43" t="s">
        <v>115</v>
      </c>
      <c r="F5" s="43" t="s">
        <v>116</v>
      </c>
      <c r="G5" s="12"/>
    </row>
    <row r="6" ht="18.75" customHeight="1" spans="1:7">
      <c r="A6" s="13" t="s">
        <v>42</v>
      </c>
      <c r="B6" s="13" t="s">
        <v>43</v>
      </c>
      <c r="C6" s="13" t="s">
        <v>44</v>
      </c>
      <c r="D6" s="13" t="s">
        <v>45</v>
      </c>
      <c r="E6" s="13" t="s">
        <v>46</v>
      </c>
      <c r="F6" s="13" t="s">
        <v>47</v>
      </c>
      <c r="G6" s="13" t="s">
        <v>48</v>
      </c>
    </row>
    <row r="7" ht="20.25" customHeight="1" spans="1:7">
      <c r="A7" s="15" t="s">
        <v>66</v>
      </c>
      <c r="B7" s="15" t="s">
        <v>67</v>
      </c>
      <c r="C7" s="16">
        <v>30.873024</v>
      </c>
      <c r="D7" s="16">
        <v>30.873024</v>
      </c>
      <c r="E7" s="16">
        <v>30.873024</v>
      </c>
      <c r="F7" s="16"/>
      <c r="G7" s="16"/>
    </row>
    <row r="8" ht="20.25" customHeight="1" spans="1:7">
      <c r="A8" s="66" t="s">
        <v>68</v>
      </c>
      <c r="B8" s="66" t="s">
        <v>69</v>
      </c>
      <c r="C8" s="16">
        <v>30.873024</v>
      </c>
      <c r="D8" s="16">
        <v>30.873024</v>
      </c>
      <c r="E8" s="16">
        <v>30.873024</v>
      </c>
      <c r="F8" s="16"/>
      <c r="G8" s="16"/>
    </row>
    <row r="9" ht="20.25" customHeight="1" spans="1:7">
      <c r="A9" s="67" t="s">
        <v>70</v>
      </c>
      <c r="B9" s="67" t="s">
        <v>71</v>
      </c>
      <c r="C9" s="16">
        <v>11.52</v>
      </c>
      <c r="D9" s="16">
        <v>11.52</v>
      </c>
      <c r="E9" s="16">
        <v>11.52</v>
      </c>
      <c r="F9" s="16"/>
      <c r="G9" s="16"/>
    </row>
    <row r="10" ht="20.25" customHeight="1" spans="1:7">
      <c r="A10" s="67" t="s">
        <v>72</v>
      </c>
      <c r="B10" s="67" t="s">
        <v>73</v>
      </c>
      <c r="C10" s="16">
        <v>19.353024</v>
      </c>
      <c r="D10" s="16">
        <v>19.353024</v>
      </c>
      <c r="E10" s="16">
        <v>19.353024</v>
      </c>
      <c r="F10" s="16"/>
      <c r="G10" s="16"/>
    </row>
    <row r="11" ht="20.25" customHeight="1" spans="1:7">
      <c r="A11" s="15" t="s">
        <v>74</v>
      </c>
      <c r="B11" s="15" t="s">
        <v>75</v>
      </c>
      <c r="C11" s="16">
        <v>18.98407</v>
      </c>
      <c r="D11" s="16">
        <v>18.98407</v>
      </c>
      <c r="E11" s="16">
        <v>18.98407</v>
      </c>
      <c r="F11" s="16"/>
      <c r="G11" s="16"/>
    </row>
    <row r="12" ht="20.25" customHeight="1" spans="1:7">
      <c r="A12" s="66" t="s">
        <v>76</v>
      </c>
      <c r="B12" s="66" t="s">
        <v>77</v>
      </c>
      <c r="C12" s="16">
        <v>18.98407</v>
      </c>
      <c r="D12" s="16">
        <v>18.98407</v>
      </c>
      <c r="E12" s="16">
        <v>18.98407</v>
      </c>
      <c r="F12" s="16"/>
      <c r="G12" s="16"/>
    </row>
    <row r="13" ht="20.25" customHeight="1" spans="1:7">
      <c r="A13" s="67" t="s">
        <v>78</v>
      </c>
      <c r="B13" s="67" t="s">
        <v>79</v>
      </c>
      <c r="C13" s="16">
        <v>10.039381</v>
      </c>
      <c r="D13" s="16">
        <v>10.039381</v>
      </c>
      <c r="E13" s="16">
        <v>10.039381</v>
      </c>
      <c r="F13" s="16"/>
      <c r="G13" s="16"/>
    </row>
    <row r="14" ht="20.25" customHeight="1" spans="1:7">
      <c r="A14" s="67" t="s">
        <v>80</v>
      </c>
      <c r="B14" s="67" t="s">
        <v>81</v>
      </c>
      <c r="C14" s="16">
        <v>7.511964</v>
      </c>
      <c r="D14" s="16">
        <v>7.511964</v>
      </c>
      <c r="E14" s="16">
        <v>7.511964</v>
      </c>
      <c r="F14" s="16"/>
      <c r="G14" s="16"/>
    </row>
    <row r="15" ht="20.25" customHeight="1" spans="1:7">
      <c r="A15" s="67" t="s">
        <v>82</v>
      </c>
      <c r="B15" s="67" t="s">
        <v>83</v>
      </c>
      <c r="C15" s="16">
        <v>1.432725</v>
      </c>
      <c r="D15" s="16">
        <v>1.432725</v>
      </c>
      <c r="E15" s="16">
        <v>1.432725</v>
      </c>
      <c r="F15" s="16"/>
      <c r="G15" s="16"/>
    </row>
    <row r="16" ht="20.25" customHeight="1" spans="1:7">
      <c r="A16" s="15" t="s">
        <v>84</v>
      </c>
      <c r="B16" s="15" t="s">
        <v>85</v>
      </c>
      <c r="C16" s="16">
        <v>141.247764</v>
      </c>
      <c r="D16" s="16">
        <v>139.247764</v>
      </c>
      <c r="E16" s="16">
        <v>128.771964</v>
      </c>
      <c r="F16" s="16">
        <v>10.4758</v>
      </c>
      <c r="G16" s="16">
        <v>2</v>
      </c>
    </row>
    <row r="17" ht="20.25" customHeight="1" spans="1:7">
      <c r="A17" s="66" t="s">
        <v>86</v>
      </c>
      <c r="B17" s="66" t="s">
        <v>87</v>
      </c>
      <c r="C17" s="16">
        <v>141.247764</v>
      </c>
      <c r="D17" s="16">
        <v>139.247764</v>
      </c>
      <c r="E17" s="16">
        <v>128.771964</v>
      </c>
      <c r="F17" s="16">
        <v>10.4758</v>
      </c>
      <c r="G17" s="16">
        <v>2</v>
      </c>
    </row>
    <row r="18" ht="20.25" customHeight="1" spans="1:7">
      <c r="A18" s="67" t="s">
        <v>88</v>
      </c>
      <c r="B18" s="67" t="s">
        <v>89</v>
      </c>
      <c r="C18" s="16">
        <v>139.247764</v>
      </c>
      <c r="D18" s="16">
        <v>139.247764</v>
      </c>
      <c r="E18" s="16">
        <v>128.771964</v>
      </c>
      <c r="F18" s="16">
        <v>10.4758</v>
      </c>
      <c r="G18" s="16"/>
    </row>
    <row r="19" ht="20.25" customHeight="1" spans="1:7">
      <c r="A19" s="67" t="s">
        <v>90</v>
      </c>
      <c r="B19" s="67" t="s">
        <v>91</v>
      </c>
      <c r="C19" s="16">
        <v>2</v>
      </c>
      <c r="D19" s="16"/>
      <c r="E19" s="16"/>
      <c r="F19" s="16"/>
      <c r="G19" s="16">
        <v>2</v>
      </c>
    </row>
    <row r="20" ht="20.25" customHeight="1" spans="1:7">
      <c r="A20" s="15" t="s">
        <v>92</v>
      </c>
      <c r="B20" s="15" t="s">
        <v>93</v>
      </c>
      <c r="C20" s="16">
        <v>13.6668</v>
      </c>
      <c r="D20" s="16">
        <v>13.6668</v>
      </c>
      <c r="E20" s="16">
        <v>13.6668</v>
      </c>
      <c r="F20" s="16"/>
      <c r="G20" s="16"/>
    </row>
    <row r="21" ht="20.25" customHeight="1" spans="1:7">
      <c r="A21" s="66" t="s">
        <v>94</v>
      </c>
      <c r="B21" s="66" t="s">
        <v>95</v>
      </c>
      <c r="C21" s="16">
        <v>13.6668</v>
      </c>
      <c r="D21" s="16">
        <v>13.6668</v>
      </c>
      <c r="E21" s="16">
        <v>13.6668</v>
      </c>
      <c r="F21" s="16"/>
      <c r="G21" s="16"/>
    </row>
    <row r="22" ht="20.25" customHeight="1" spans="1:7">
      <c r="A22" s="67" t="s">
        <v>96</v>
      </c>
      <c r="B22" s="67" t="s">
        <v>97</v>
      </c>
      <c r="C22" s="16">
        <v>13.6668</v>
      </c>
      <c r="D22" s="16">
        <v>13.6668</v>
      </c>
      <c r="E22" s="16">
        <v>13.6668</v>
      </c>
      <c r="F22" s="16"/>
      <c r="G22" s="16"/>
    </row>
    <row r="23" ht="20.25" customHeight="1" spans="1:7">
      <c r="A23" s="44" t="s">
        <v>98</v>
      </c>
      <c r="B23" s="44"/>
      <c r="C23" s="45">
        <v>204.771658</v>
      </c>
      <c r="D23" s="45">
        <v>202.771658</v>
      </c>
      <c r="E23" s="45">
        <v>192.295858</v>
      </c>
      <c r="F23" s="45">
        <v>10.4758</v>
      </c>
      <c r="G23" s="45">
        <v>2</v>
      </c>
    </row>
  </sheetData>
  <mergeCells count="7">
    <mergeCell ref="A2:G2"/>
    <mergeCell ref="A3:C3"/>
    <mergeCell ref="A4:B4"/>
    <mergeCell ref="D4:F4"/>
    <mergeCell ref="A23:B23"/>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selection activeCell="A8" sqref="$A8:$XFD8"/>
    </sheetView>
  </sheetViews>
  <sheetFormatPr defaultColWidth="8.85185185185185" defaultRowHeight="15" customHeight="1" outlineLevelRow="7" outlineLevelCol="5"/>
  <cols>
    <col min="1" max="6" width="28.5740740740741" customWidth="1"/>
  </cols>
  <sheetData>
    <row r="1" ht="18.75" customHeight="1" spans="1:6">
      <c r="A1" s="55"/>
      <c r="B1" s="55"/>
      <c r="C1" s="56"/>
      <c r="D1" s="1"/>
      <c r="E1" s="1"/>
      <c r="F1" s="57" t="s">
        <v>117</v>
      </c>
    </row>
    <row r="2" ht="41.25" customHeight="1" spans="1:6">
      <c r="A2" s="58" t="s">
        <v>118</v>
      </c>
      <c r="B2" s="58"/>
      <c r="C2" s="58"/>
      <c r="D2" s="58"/>
      <c r="E2" s="58"/>
      <c r="F2" s="58"/>
    </row>
    <row r="3" ht="18.75" customHeight="1" spans="1:6">
      <c r="A3" s="4" t="str">
        <f>"单位名称："&amp;"通海县农村改革与经济管理服务中心"</f>
        <v>单位名称：通海县农村改革与经济管理服务中心</v>
      </c>
      <c r="B3" s="4"/>
      <c r="C3" s="4"/>
      <c r="D3" s="59"/>
      <c r="E3" s="1"/>
      <c r="F3" s="57" t="s">
        <v>26</v>
      </c>
    </row>
    <row r="4" ht="18.75" customHeight="1" spans="1:6">
      <c r="A4" s="12" t="s">
        <v>119</v>
      </c>
      <c r="B4" s="43" t="s">
        <v>120</v>
      </c>
      <c r="C4" s="43" t="s">
        <v>121</v>
      </c>
      <c r="D4" s="43"/>
      <c r="E4" s="43"/>
      <c r="F4" s="43" t="s">
        <v>122</v>
      </c>
    </row>
    <row r="5" ht="18.75" customHeight="1" spans="1:6">
      <c r="A5" s="12"/>
      <c r="B5" s="43"/>
      <c r="C5" s="43" t="s">
        <v>31</v>
      </c>
      <c r="D5" s="43" t="s">
        <v>123</v>
      </c>
      <c r="E5" s="43" t="s">
        <v>124</v>
      </c>
      <c r="F5" s="43"/>
    </row>
    <row r="6" ht="18.75" customHeight="1" spans="1:6">
      <c r="A6" s="60" t="s">
        <v>43</v>
      </c>
      <c r="B6" s="61" t="s">
        <v>44</v>
      </c>
      <c r="C6" s="60" t="s">
        <v>45</v>
      </c>
      <c r="D6" s="60" t="s">
        <v>46</v>
      </c>
      <c r="E6" s="60" t="s">
        <v>47</v>
      </c>
      <c r="F6" s="60">
        <v>7</v>
      </c>
    </row>
    <row r="7" ht="20.25" customHeight="1" spans="1:6">
      <c r="A7" s="16"/>
      <c r="B7" s="16"/>
      <c r="C7" s="16"/>
      <c r="D7" s="16"/>
      <c r="E7" s="16"/>
      <c r="F7" s="16"/>
    </row>
    <row r="8" s="54" customFormat="1" ht="14.25" customHeight="1" spans="1:6">
      <c r="A8" s="62" t="s">
        <v>125</v>
      </c>
      <c r="B8" s="63"/>
      <c r="C8" s="64"/>
      <c r="D8" s="65"/>
      <c r="E8" s="65"/>
      <c r="F8" s="65"/>
    </row>
  </sheetData>
  <mergeCells count="6">
    <mergeCell ref="A2:F2"/>
    <mergeCell ref="A3:C3"/>
    <mergeCell ref="C4:E4"/>
    <mergeCell ref="A4:A5"/>
    <mergeCell ref="B4:B5"/>
    <mergeCell ref="F4:F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38"/>
  <sheetViews>
    <sheetView showZeros="0" topLeftCell="E20" workbookViewId="0">
      <selection activeCell="L36" sqref="L36"/>
    </sheetView>
  </sheetViews>
  <sheetFormatPr defaultColWidth="8.85185185185185" defaultRowHeight="15" customHeight="1"/>
  <cols>
    <col min="1" max="7" width="28.5740740740741" customWidth="1"/>
    <col min="8" max="24" width="14.287037037037" customWidth="1"/>
  </cols>
  <sheetData>
    <row r="1" ht="18.75" customHeight="1" spans="1:24">
      <c r="A1" s="1"/>
      <c r="B1" s="1"/>
      <c r="C1" s="1"/>
      <c r="D1" s="1"/>
      <c r="E1" s="1"/>
      <c r="F1" s="1"/>
      <c r="G1" s="1"/>
      <c r="H1" s="1"/>
      <c r="I1" s="1"/>
      <c r="J1" s="1"/>
      <c r="K1" s="1"/>
      <c r="L1" s="1"/>
      <c r="M1" s="2"/>
      <c r="N1" s="2"/>
      <c r="O1" s="2"/>
      <c r="P1" s="2"/>
      <c r="Q1" s="2"/>
      <c r="R1" s="2"/>
      <c r="S1" s="2"/>
      <c r="T1" s="2"/>
      <c r="U1" s="2"/>
      <c r="V1" s="2"/>
      <c r="W1" s="2"/>
      <c r="X1" s="2" t="s">
        <v>126</v>
      </c>
    </row>
    <row r="2" ht="45" customHeight="1" spans="1:24">
      <c r="A2" s="3" t="s">
        <v>127</v>
      </c>
      <c r="B2" s="3"/>
      <c r="C2" s="3"/>
      <c r="D2" s="3"/>
      <c r="E2" s="3"/>
      <c r="F2" s="3"/>
      <c r="G2" s="3"/>
      <c r="H2" s="3"/>
      <c r="I2" s="3"/>
      <c r="J2" s="3"/>
      <c r="K2" s="3"/>
      <c r="L2" s="3"/>
      <c r="M2" s="50"/>
      <c r="N2" s="50"/>
      <c r="O2" s="50"/>
      <c r="P2" s="50"/>
      <c r="Q2" s="50"/>
      <c r="R2" s="50"/>
      <c r="S2" s="50"/>
      <c r="T2" s="50"/>
      <c r="U2" s="50"/>
      <c r="V2" s="50"/>
      <c r="W2" s="50"/>
      <c r="X2" s="50"/>
    </row>
    <row r="3" ht="18.75" customHeight="1" spans="1:24">
      <c r="A3" s="4" t="str">
        <f>"单位名称："&amp;"通海县农村改革与经济管理服务中心"</f>
        <v>单位名称：通海县农村改革与经济管理服务中心</v>
      </c>
      <c r="B3" s="4"/>
      <c r="C3" s="4"/>
      <c r="D3" s="4"/>
      <c r="E3" s="4"/>
      <c r="F3" s="4"/>
      <c r="G3" s="4"/>
      <c r="H3" s="51"/>
      <c r="I3" s="51"/>
      <c r="J3" s="51"/>
      <c r="K3" s="51"/>
      <c r="L3" s="51"/>
      <c r="M3" s="5"/>
      <c r="N3" s="5"/>
      <c r="O3" s="5"/>
      <c r="P3" s="5"/>
      <c r="Q3" s="5"/>
      <c r="R3" s="5"/>
      <c r="S3" s="5"/>
      <c r="T3" s="5"/>
      <c r="U3" s="5"/>
      <c r="V3" s="5"/>
      <c r="W3" s="5"/>
      <c r="X3" s="5" t="s">
        <v>26</v>
      </c>
    </row>
    <row r="4" ht="18.75" customHeight="1" spans="1:24">
      <c r="A4" s="52" t="s">
        <v>128</v>
      </c>
      <c r="B4" s="52" t="s">
        <v>129</v>
      </c>
      <c r="C4" s="52" t="s">
        <v>130</v>
      </c>
      <c r="D4" s="52" t="s">
        <v>131</v>
      </c>
      <c r="E4" s="52" t="s">
        <v>132</v>
      </c>
      <c r="F4" s="52" t="s">
        <v>133</v>
      </c>
      <c r="G4" s="52" t="s">
        <v>134</v>
      </c>
      <c r="H4" s="53" t="s">
        <v>29</v>
      </c>
      <c r="I4" s="53" t="s">
        <v>135</v>
      </c>
      <c r="J4" s="52"/>
      <c r="K4" s="52"/>
      <c r="L4" s="52"/>
      <c r="M4" s="52"/>
      <c r="N4" s="52"/>
      <c r="O4" s="52" t="s">
        <v>136</v>
      </c>
      <c r="P4" s="52"/>
      <c r="Q4" s="52"/>
      <c r="R4" s="52" t="s">
        <v>35</v>
      </c>
      <c r="S4" s="52" t="s">
        <v>36</v>
      </c>
      <c r="T4" s="52"/>
      <c r="U4" s="52"/>
      <c r="V4" s="52"/>
      <c r="W4" s="52"/>
      <c r="X4" s="52"/>
    </row>
    <row r="5" ht="18.75" customHeight="1" spans="1:24">
      <c r="A5" s="52"/>
      <c r="B5" s="52"/>
      <c r="C5" s="52"/>
      <c r="D5" s="52"/>
      <c r="E5" s="52"/>
      <c r="F5" s="52"/>
      <c r="G5" s="52"/>
      <c r="H5" s="53" t="s">
        <v>137</v>
      </c>
      <c r="I5" s="53" t="s">
        <v>138</v>
      </c>
      <c r="J5" s="53"/>
      <c r="K5" s="52" t="s">
        <v>33</v>
      </c>
      <c r="L5" s="52" t="s">
        <v>34</v>
      </c>
      <c r="M5" s="52"/>
      <c r="N5" s="52"/>
      <c r="O5" s="52" t="s">
        <v>136</v>
      </c>
      <c r="P5" s="52" t="s">
        <v>33</v>
      </c>
      <c r="Q5" s="52" t="s">
        <v>34</v>
      </c>
      <c r="R5" s="52" t="s">
        <v>35</v>
      </c>
      <c r="S5" s="52" t="s">
        <v>36</v>
      </c>
      <c r="T5" s="52" t="s">
        <v>37</v>
      </c>
      <c r="U5" s="52" t="s">
        <v>38</v>
      </c>
      <c r="V5" s="52" t="s">
        <v>39</v>
      </c>
      <c r="W5" s="52" t="s">
        <v>40</v>
      </c>
      <c r="X5" s="52" t="s">
        <v>41</v>
      </c>
    </row>
    <row r="6" ht="18.75" customHeight="1" spans="1:24">
      <c r="A6" s="52"/>
      <c r="B6" s="52"/>
      <c r="C6" s="52"/>
      <c r="D6" s="52"/>
      <c r="E6" s="52"/>
      <c r="F6" s="52"/>
      <c r="G6" s="52"/>
      <c r="H6" s="53"/>
      <c r="I6" s="53" t="s">
        <v>139</v>
      </c>
      <c r="J6" s="52" t="s">
        <v>140</v>
      </c>
      <c r="K6" s="52" t="s">
        <v>141</v>
      </c>
      <c r="L6" s="52" t="s">
        <v>142</v>
      </c>
      <c r="M6" s="52" t="s">
        <v>143</v>
      </c>
      <c r="N6" s="52" t="s">
        <v>144</v>
      </c>
      <c r="O6" s="52" t="s">
        <v>32</v>
      </c>
      <c r="P6" s="52" t="s">
        <v>33</v>
      </c>
      <c r="Q6" s="52" t="s">
        <v>34</v>
      </c>
      <c r="R6" s="52"/>
      <c r="S6" s="52" t="s">
        <v>31</v>
      </c>
      <c r="T6" s="52" t="s">
        <v>37</v>
      </c>
      <c r="U6" s="52" t="s">
        <v>38</v>
      </c>
      <c r="V6" s="52" t="s">
        <v>39</v>
      </c>
      <c r="W6" s="52" t="s">
        <v>40</v>
      </c>
      <c r="X6" s="52" t="s">
        <v>41</v>
      </c>
    </row>
    <row r="7" ht="22.65" customHeight="1" spans="1:24">
      <c r="A7" s="52"/>
      <c r="B7" s="52"/>
      <c r="C7" s="52"/>
      <c r="D7" s="52"/>
      <c r="E7" s="52"/>
      <c r="F7" s="52"/>
      <c r="G7" s="52"/>
      <c r="H7" s="53"/>
      <c r="I7" s="53" t="s">
        <v>31</v>
      </c>
      <c r="J7" s="52" t="s">
        <v>140</v>
      </c>
      <c r="K7" s="52"/>
      <c r="L7" s="52"/>
      <c r="M7" s="52"/>
      <c r="N7" s="52"/>
      <c r="O7" s="52"/>
      <c r="P7" s="52"/>
      <c r="Q7" s="52"/>
      <c r="R7" s="52"/>
      <c r="S7" s="52"/>
      <c r="T7" s="52"/>
      <c r="U7" s="52"/>
      <c r="V7" s="52"/>
      <c r="W7" s="52"/>
      <c r="X7" s="52"/>
    </row>
    <row r="8" ht="18.75" customHeight="1" spans="1:24">
      <c r="A8" s="53" t="s">
        <v>42</v>
      </c>
      <c r="B8" s="53">
        <v>2</v>
      </c>
      <c r="C8" s="53">
        <v>3</v>
      </c>
      <c r="D8" s="53">
        <v>4</v>
      </c>
      <c r="E8" s="53">
        <v>5</v>
      </c>
      <c r="F8" s="53">
        <v>6</v>
      </c>
      <c r="G8" s="53">
        <v>7</v>
      </c>
      <c r="H8" s="53">
        <v>8</v>
      </c>
      <c r="I8" s="53">
        <v>9</v>
      </c>
      <c r="J8" s="53">
        <v>10</v>
      </c>
      <c r="K8" s="53">
        <v>11</v>
      </c>
      <c r="L8" s="53">
        <v>12</v>
      </c>
      <c r="M8" s="53">
        <v>13</v>
      </c>
      <c r="N8" s="53">
        <v>14</v>
      </c>
      <c r="O8" s="53">
        <v>15</v>
      </c>
      <c r="P8" s="53">
        <v>16</v>
      </c>
      <c r="Q8" s="53">
        <v>17</v>
      </c>
      <c r="R8" s="53">
        <v>18</v>
      </c>
      <c r="S8" s="53">
        <v>19</v>
      </c>
      <c r="T8" s="53">
        <v>20</v>
      </c>
      <c r="U8" s="53">
        <v>21</v>
      </c>
      <c r="V8" s="53">
        <v>22</v>
      </c>
      <c r="W8" s="53">
        <v>23</v>
      </c>
      <c r="X8" s="53">
        <v>24</v>
      </c>
    </row>
    <row r="9" ht="18.75" customHeight="1" spans="1:24">
      <c r="A9" s="8" t="s">
        <v>52</v>
      </c>
      <c r="B9" s="8" t="s">
        <v>145</v>
      </c>
      <c r="C9" s="9" t="s">
        <v>146</v>
      </c>
      <c r="D9" s="8" t="s">
        <v>88</v>
      </c>
      <c r="E9" s="8" t="s">
        <v>89</v>
      </c>
      <c r="F9" s="8" t="s">
        <v>147</v>
      </c>
      <c r="G9" s="8" t="s">
        <v>148</v>
      </c>
      <c r="H9" s="16">
        <v>47.3424</v>
      </c>
      <c r="I9" s="16">
        <v>47.3424</v>
      </c>
      <c r="J9" s="16"/>
      <c r="K9" s="16"/>
      <c r="L9" s="16"/>
      <c r="M9" s="16">
        <v>47.3424</v>
      </c>
      <c r="N9" s="16"/>
      <c r="O9" s="16"/>
      <c r="P9" s="16"/>
      <c r="Q9" s="16"/>
      <c r="R9" s="16"/>
      <c r="S9" s="16"/>
      <c r="T9" s="16"/>
      <c r="U9" s="16"/>
      <c r="V9" s="16"/>
      <c r="W9" s="16"/>
      <c r="X9" s="16"/>
    </row>
    <row r="10" ht="18.75" customHeight="1" spans="1:24">
      <c r="A10" s="8" t="s">
        <v>52</v>
      </c>
      <c r="B10" s="8" t="s">
        <v>145</v>
      </c>
      <c r="C10" s="9" t="s">
        <v>146</v>
      </c>
      <c r="D10" s="8" t="s">
        <v>88</v>
      </c>
      <c r="E10" s="8" t="s">
        <v>89</v>
      </c>
      <c r="F10" s="8" t="s">
        <v>149</v>
      </c>
      <c r="G10" s="8" t="s">
        <v>150</v>
      </c>
      <c r="H10" s="16">
        <v>3.3</v>
      </c>
      <c r="I10" s="16">
        <v>3.3</v>
      </c>
      <c r="J10" s="16"/>
      <c r="K10" s="16"/>
      <c r="L10" s="16"/>
      <c r="M10" s="16">
        <v>3.3</v>
      </c>
      <c r="N10" s="16"/>
      <c r="O10" s="16"/>
      <c r="P10" s="16"/>
      <c r="Q10" s="22"/>
      <c r="R10" s="16"/>
      <c r="S10" s="16"/>
      <c r="T10" s="16"/>
      <c r="U10" s="16"/>
      <c r="V10" s="16"/>
      <c r="W10" s="16"/>
      <c r="X10" s="16"/>
    </row>
    <row r="11" ht="18.75" customHeight="1" spans="1:24">
      <c r="A11" s="8" t="s">
        <v>52</v>
      </c>
      <c r="B11" s="8" t="s">
        <v>145</v>
      </c>
      <c r="C11" s="9" t="s">
        <v>146</v>
      </c>
      <c r="D11" s="8" t="s">
        <v>88</v>
      </c>
      <c r="E11" s="8" t="s">
        <v>89</v>
      </c>
      <c r="F11" s="8" t="s">
        <v>151</v>
      </c>
      <c r="G11" s="8" t="s">
        <v>152</v>
      </c>
      <c r="H11" s="16">
        <v>33</v>
      </c>
      <c r="I11" s="16">
        <v>33</v>
      </c>
      <c r="J11" s="16"/>
      <c r="K11" s="16"/>
      <c r="L11" s="16"/>
      <c r="M11" s="16">
        <v>33</v>
      </c>
      <c r="N11" s="16"/>
      <c r="O11" s="16"/>
      <c r="P11" s="16"/>
      <c r="Q11" s="22"/>
      <c r="R11" s="16"/>
      <c r="S11" s="16"/>
      <c r="T11" s="16"/>
      <c r="U11" s="16"/>
      <c r="V11" s="16"/>
      <c r="W11" s="16"/>
      <c r="X11" s="16"/>
    </row>
    <row r="12" ht="18.75" customHeight="1" spans="1:24">
      <c r="A12" s="8" t="s">
        <v>52</v>
      </c>
      <c r="B12" s="8" t="s">
        <v>145</v>
      </c>
      <c r="C12" s="9" t="s">
        <v>146</v>
      </c>
      <c r="D12" s="8" t="s">
        <v>88</v>
      </c>
      <c r="E12" s="8" t="s">
        <v>89</v>
      </c>
      <c r="F12" s="8" t="s">
        <v>151</v>
      </c>
      <c r="G12" s="8" t="s">
        <v>152</v>
      </c>
      <c r="H12" s="16">
        <v>17.52</v>
      </c>
      <c r="I12" s="16">
        <v>17.52</v>
      </c>
      <c r="J12" s="16"/>
      <c r="K12" s="16"/>
      <c r="L12" s="16"/>
      <c r="M12" s="16">
        <v>17.52</v>
      </c>
      <c r="N12" s="16"/>
      <c r="O12" s="16"/>
      <c r="P12" s="16"/>
      <c r="Q12" s="22"/>
      <c r="R12" s="16"/>
      <c r="S12" s="16"/>
      <c r="T12" s="16"/>
      <c r="U12" s="16"/>
      <c r="V12" s="16"/>
      <c r="W12" s="16"/>
      <c r="X12" s="16"/>
    </row>
    <row r="13" ht="18.75" customHeight="1" spans="1:24">
      <c r="A13" s="8" t="s">
        <v>52</v>
      </c>
      <c r="B13" s="8" t="s">
        <v>153</v>
      </c>
      <c r="C13" s="9" t="s">
        <v>154</v>
      </c>
      <c r="D13" s="8" t="s">
        <v>72</v>
      </c>
      <c r="E13" s="8" t="s">
        <v>73</v>
      </c>
      <c r="F13" s="8" t="s">
        <v>155</v>
      </c>
      <c r="G13" s="8" t="s">
        <v>156</v>
      </c>
      <c r="H13" s="16">
        <v>19.353024</v>
      </c>
      <c r="I13" s="16">
        <v>19.353024</v>
      </c>
      <c r="J13" s="16"/>
      <c r="K13" s="16"/>
      <c r="L13" s="16"/>
      <c r="M13" s="16">
        <v>19.353024</v>
      </c>
      <c r="N13" s="16"/>
      <c r="O13" s="16"/>
      <c r="P13" s="16"/>
      <c r="Q13" s="22"/>
      <c r="R13" s="16"/>
      <c r="S13" s="16"/>
      <c r="T13" s="16"/>
      <c r="U13" s="16"/>
      <c r="V13" s="16"/>
      <c r="W13" s="16"/>
      <c r="X13" s="16"/>
    </row>
    <row r="14" ht="18.75" customHeight="1" spans="1:24">
      <c r="A14" s="8" t="s">
        <v>52</v>
      </c>
      <c r="B14" s="8" t="s">
        <v>153</v>
      </c>
      <c r="C14" s="9" t="s">
        <v>154</v>
      </c>
      <c r="D14" s="8" t="s">
        <v>78</v>
      </c>
      <c r="E14" s="8" t="s">
        <v>79</v>
      </c>
      <c r="F14" s="8" t="s">
        <v>157</v>
      </c>
      <c r="G14" s="8" t="s">
        <v>158</v>
      </c>
      <c r="H14" s="16">
        <v>10.039381</v>
      </c>
      <c r="I14" s="16">
        <v>10.039381</v>
      </c>
      <c r="J14" s="16"/>
      <c r="K14" s="16"/>
      <c r="L14" s="16"/>
      <c r="M14" s="16">
        <v>10.039381</v>
      </c>
      <c r="N14" s="16"/>
      <c r="O14" s="16"/>
      <c r="P14" s="16"/>
      <c r="Q14" s="22"/>
      <c r="R14" s="16"/>
      <c r="S14" s="16"/>
      <c r="T14" s="16"/>
      <c r="U14" s="16"/>
      <c r="V14" s="16"/>
      <c r="W14" s="16"/>
      <c r="X14" s="16"/>
    </row>
    <row r="15" ht="18.75" customHeight="1" spans="1:24">
      <c r="A15" s="8" t="s">
        <v>52</v>
      </c>
      <c r="B15" s="8" t="s">
        <v>153</v>
      </c>
      <c r="C15" s="9" t="s">
        <v>154</v>
      </c>
      <c r="D15" s="8" t="s">
        <v>80</v>
      </c>
      <c r="E15" s="8" t="s">
        <v>81</v>
      </c>
      <c r="F15" s="8" t="s">
        <v>159</v>
      </c>
      <c r="G15" s="8" t="s">
        <v>160</v>
      </c>
      <c r="H15" s="16">
        <v>4.850352</v>
      </c>
      <c r="I15" s="16">
        <v>4.850352</v>
      </c>
      <c r="J15" s="16"/>
      <c r="K15" s="16"/>
      <c r="L15" s="16"/>
      <c r="M15" s="16">
        <v>4.850352</v>
      </c>
      <c r="N15" s="16"/>
      <c r="O15" s="16"/>
      <c r="P15" s="16"/>
      <c r="Q15" s="22"/>
      <c r="R15" s="16"/>
      <c r="S15" s="16"/>
      <c r="T15" s="16"/>
      <c r="U15" s="16"/>
      <c r="V15" s="16"/>
      <c r="W15" s="16"/>
      <c r="X15" s="16"/>
    </row>
    <row r="16" ht="18.75" customHeight="1" spans="1:24">
      <c r="A16" s="8" t="s">
        <v>52</v>
      </c>
      <c r="B16" s="8" t="s">
        <v>153</v>
      </c>
      <c r="C16" s="9" t="s">
        <v>154</v>
      </c>
      <c r="D16" s="8" t="s">
        <v>80</v>
      </c>
      <c r="E16" s="8" t="s">
        <v>81</v>
      </c>
      <c r="F16" s="8" t="s">
        <v>159</v>
      </c>
      <c r="G16" s="8" t="s">
        <v>160</v>
      </c>
      <c r="H16" s="16">
        <v>2.661612</v>
      </c>
      <c r="I16" s="16">
        <v>2.661612</v>
      </c>
      <c r="J16" s="16"/>
      <c r="K16" s="16"/>
      <c r="L16" s="16"/>
      <c r="M16" s="16">
        <v>2.661612</v>
      </c>
      <c r="N16" s="16"/>
      <c r="O16" s="16"/>
      <c r="P16" s="16"/>
      <c r="Q16" s="22"/>
      <c r="R16" s="16"/>
      <c r="S16" s="16"/>
      <c r="T16" s="16"/>
      <c r="U16" s="16"/>
      <c r="V16" s="16"/>
      <c r="W16" s="16"/>
      <c r="X16" s="16"/>
    </row>
    <row r="17" ht="18.75" customHeight="1" spans="1:24">
      <c r="A17" s="8" t="s">
        <v>52</v>
      </c>
      <c r="B17" s="8" t="s">
        <v>153</v>
      </c>
      <c r="C17" s="9" t="s">
        <v>154</v>
      </c>
      <c r="D17" s="8" t="s">
        <v>82</v>
      </c>
      <c r="E17" s="8" t="s">
        <v>83</v>
      </c>
      <c r="F17" s="8" t="s">
        <v>161</v>
      </c>
      <c r="G17" s="8" t="s">
        <v>162</v>
      </c>
      <c r="H17" s="16">
        <v>0.762025</v>
      </c>
      <c r="I17" s="16">
        <v>0.762025</v>
      </c>
      <c r="J17" s="16"/>
      <c r="K17" s="16"/>
      <c r="L17" s="16"/>
      <c r="M17" s="16">
        <v>0.762025</v>
      </c>
      <c r="N17" s="16"/>
      <c r="O17" s="16"/>
      <c r="P17" s="16"/>
      <c r="Q17" s="22"/>
      <c r="R17" s="16"/>
      <c r="S17" s="16"/>
      <c r="T17" s="16"/>
      <c r="U17" s="16"/>
      <c r="V17" s="16"/>
      <c r="W17" s="16"/>
      <c r="X17" s="16"/>
    </row>
    <row r="18" ht="18.75" customHeight="1" spans="1:24">
      <c r="A18" s="8" t="s">
        <v>52</v>
      </c>
      <c r="B18" s="8" t="s">
        <v>153</v>
      </c>
      <c r="C18" s="9" t="s">
        <v>154</v>
      </c>
      <c r="D18" s="8" t="s">
        <v>82</v>
      </c>
      <c r="E18" s="8" t="s">
        <v>83</v>
      </c>
      <c r="F18" s="8" t="s">
        <v>161</v>
      </c>
      <c r="G18" s="8" t="s">
        <v>162</v>
      </c>
      <c r="H18" s="16">
        <v>0.3883</v>
      </c>
      <c r="I18" s="16">
        <v>0.3883</v>
      </c>
      <c r="J18" s="16"/>
      <c r="K18" s="16"/>
      <c r="L18" s="16"/>
      <c r="M18" s="16">
        <v>0.3883</v>
      </c>
      <c r="N18" s="16"/>
      <c r="O18" s="16"/>
      <c r="P18" s="16"/>
      <c r="Q18" s="22"/>
      <c r="R18" s="16"/>
      <c r="S18" s="16"/>
      <c r="T18" s="16"/>
      <c r="U18" s="16"/>
      <c r="V18" s="16"/>
      <c r="W18" s="16"/>
      <c r="X18" s="16"/>
    </row>
    <row r="19" ht="18.75" customHeight="1" spans="1:24">
      <c r="A19" s="8" t="s">
        <v>52</v>
      </c>
      <c r="B19" s="8" t="s">
        <v>153</v>
      </c>
      <c r="C19" s="9" t="s">
        <v>154</v>
      </c>
      <c r="D19" s="8" t="s">
        <v>82</v>
      </c>
      <c r="E19" s="8" t="s">
        <v>83</v>
      </c>
      <c r="F19" s="8" t="s">
        <v>161</v>
      </c>
      <c r="G19" s="8" t="s">
        <v>162</v>
      </c>
      <c r="H19" s="16">
        <v>0.2824</v>
      </c>
      <c r="I19" s="16">
        <v>0.2824</v>
      </c>
      <c r="J19" s="16"/>
      <c r="K19" s="16"/>
      <c r="L19" s="16"/>
      <c r="M19" s="16">
        <v>0.2824</v>
      </c>
      <c r="N19" s="16"/>
      <c r="O19" s="16"/>
      <c r="P19" s="16"/>
      <c r="Q19" s="22"/>
      <c r="R19" s="16"/>
      <c r="S19" s="16"/>
      <c r="T19" s="16"/>
      <c r="U19" s="16"/>
      <c r="V19" s="16"/>
      <c r="W19" s="16"/>
      <c r="X19" s="16"/>
    </row>
    <row r="20" ht="18.75" customHeight="1" spans="1:24">
      <c r="A20" s="8" t="s">
        <v>52</v>
      </c>
      <c r="B20" s="8" t="s">
        <v>153</v>
      </c>
      <c r="C20" s="9" t="s">
        <v>154</v>
      </c>
      <c r="D20" s="8" t="s">
        <v>88</v>
      </c>
      <c r="E20" s="8" t="s">
        <v>89</v>
      </c>
      <c r="F20" s="8" t="s">
        <v>161</v>
      </c>
      <c r="G20" s="8" t="s">
        <v>162</v>
      </c>
      <c r="H20" s="16">
        <v>1.209564</v>
      </c>
      <c r="I20" s="16">
        <v>1.209564</v>
      </c>
      <c r="J20" s="16"/>
      <c r="K20" s="16"/>
      <c r="L20" s="16"/>
      <c r="M20" s="16">
        <v>1.209564</v>
      </c>
      <c r="N20" s="16"/>
      <c r="O20" s="16"/>
      <c r="P20" s="16"/>
      <c r="Q20" s="22"/>
      <c r="R20" s="16"/>
      <c r="S20" s="16"/>
      <c r="T20" s="16"/>
      <c r="U20" s="16"/>
      <c r="V20" s="16"/>
      <c r="W20" s="16"/>
      <c r="X20" s="16"/>
    </row>
    <row r="21" ht="18.75" customHeight="1" spans="1:24">
      <c r="A21" s="8" t="s">
        <v>52</v>
      </c>
      <c r="B21" s="8" t="s">
        <v>163</v>
      </c>
      <c r="C21" s="9" t="s">
        <v>97</v>
      </c>
      <c r="D21" s="8" t="s">
        <v>96</v>
      </c>
      <c r="E21" s="8" t="s">
        <v>97</v>
      </c>
      <c r="F21" s="8" t="s">
        <v>164</v>
      </c>
      <c r="G21" s="8" t="s">
        <v>97</v>
      </c>
      <c r="H21" s="16">
        <v>13.6668</v>
      </c>
      <c r="I21" s="16">
        <v>13.6668</v>
      </c>
      <c r="J21" s="16"/>
      <c r="K21" s="16"/>
      <c r="L21" s="16"/>
      <c r="M21" s="16">
        <v>13.6668</v>
      </c>
      <c r="N21" s="16"/>
      <c r="O21" s="16"/>
      <c r="P21" s="16"/>
      <c r="Q21" s="22"/>
      <c r="R21" s="16"/>
      <c r="S21" s="16"/>
      <c r="T21" s="16"/>
      <c r="U21" s="16"/>
      <c r="V21" s="16"/>
      <c r="W21" s="16"/>
      <c r="X21" s="16"/>
    </row>
    <row r="22" ht="18.75" customHeight="1" spans="1:24">
      <c r="A22" s="8" t="s">
        <v>52</v>
      </c>
      <c r="B22" s="8" t="s">
        <v>165</v>
      </c>
      <c r="C22" s="9" t="s">
        <v>166</v>
      </c>
      <c r="D22" s="8" t="s">
        <v>70</v>
      </c>
      <c r="E22" s="8" t="s">
        <v>71</v>
      </c>
      <c r="F22" s="8" t="s">
        <v>167</v>
      </c>
      <c r="G22" s="8" t="s">
        <v>168</v>
      </c>
      <c r="H22" s="16">
        <v>11.52</v>
      </c>
      <c r="I22" s="16">
        <v>11.52</v>
      </c>
      <c r="J22" s="16"/>
      <c r="K22" s="16"/>
      <c r="L22" s="16"/>
      <c r="M22" s="16">
        <v>11.52</v>
      </c>
      <c r="N22" s="16"/>
      <c r="O22" s="16"/>
      <c r="P22" s="16"/>
      <c r="Q22" s="22"/>
      <c r="R22" s="16"/>
      <c r="S22" s="16"/>
      <c r="T22" s="16"/>
      <c r="U22" s="16"/>
      <c r="V22" s="16"/>
      <c r="W22" s="16"/>
      <c r="X22" s="16"/>
    </row>
    <row r="23" ht="18.75" customHeight="1" spans="1:24">
      <c r="A23" s="8" t="s">
        <v>52</v>
      </c>
      <c r="B23" s="8" t="s">
        <v>169</v>
      </c>
      <c r="C23" s="9" t="s">
        <v>170</v>
      </c>
      <c r="D23" s="8" t="s">
        <v>88</v>
      </c>
      <c r="E23" s="8" t="s">
        <v>89</v>
      </c>
      <c r="F23" s="8" t="s">
        <v>171</v>
      </c>
      <c r="G23" s="8" t="s">
        <v>170</v>
      </c>
      <c r="H23" s="16">
        <v>0.66</v>
      </c>
      <c r="I23" s="16">
        <v>0.66</v>
      </c>
      <c r="J23" s="16"/>
      <c r="K23" s="16"/>
      <c r="L23" s="16"/>
      <c r="M23" s="16">
        <v>0.66</v>
      </c>
      <c r="N23" s="16"/>
      <c r="O23" s="16"/>
      <c r="P23" s="16"/>
      <c r="Q23" s="22"/>
      <c r="R23" s="16"/>
      <c r="S23" s="16"/>
      <c r="T23" s="16"/>
      <c r="U23" s="16"/>
      <c r="V23" s="16"/>
      <c r="W23" s="16"/>
      <c r="X23" s="16"/>
    </row>
    <row r="24" ht="18.75" customHeight="1" spans="1:24">
      <c r="A24" s="8" t="s">
        <v>52</v>
      </c>
      <c r="B24" s="8" t="s">
        <v>172</v>
      </c>
      <c r="C24" s="9" t="s">
        <v>173</v>
      </c>
      <c r="D24" s="8" t="s">
        <v>88</v>
      </c>
      <c r="E24" s="8" t="s">
        <v>89</v>
      </c>
      <c r="F24" s="8" t="s">
        <v>174</v>
      </c>
      <c r="G24" s="8" t="s">
        <v>175</v>
      </c>
      <c r="H24" s="16">
        <v>1.4</v>
      </c>
      <c r="I24" s="16">
        <v>1.4</v>
      </c>
      <c r="J24" s="16"/>
      <c r="K24" s="16"/>
      <c r="L24" s="16"/>
      <c r="M24" s="16">
        <v>1.4</v>
      </c>
      <c r="N24" s="16"/>
      <c r="O24" s="16"/>
      <c r="P24" s="16"/>
      <c r="Q24" s="22"/>
      <c r="R24" s="16"/>
      <c r="S24" s="16"/>
      <c r="T24" s="16"/>
      <c r="U24" s="16"/>
      <c r="V24" s="16"/>
      <c r="W24" s="16"/>
      <c r="X24" s="16"/>
    </row>
    <row r="25" ht="18.75" customHeight="1" spans="1:24">
      <c r="A25" s="8" t="s">
        <v>52</v>
      </c>
      <c r="B25" s="8" t="s">
        <v>172</v>
      </c>
      <c r="C25" s="9" t="s">
        <v>173</v>
      </c>
      <c r="D25" s="8" t="s">
        <v>88</v>
      </c>
      <c r="E25" s="8" t="s">
        <v>89</v>
      </c>
      <c r="F25" s="8" t="s">
        <v>176</v>
      </c>
      <c r="G25" s="8" t="s">
        <v>177</v>
      </c>
      <c r="H25" s="16">
        <v>1</v>
      </c>
      <c r="I25" s="16">
        <v>1</v>
      </c>
      <c r="J25" s="16"/>
      <c r="K25" s="16"/>
      <c r="L25" s="16"/>
      <c r="M25" s="16">
        <v>1</v>
      </c>
      <c r="N25" s="16"/>
      <c r="O25" s="16"/>
      <c r="P25" s="16"/>
      <c r="Q25" s="22"/>
      <c r="R25" s="16"/>
      <c r="S25" s="16"/>
      <c r="T25" s="16"/>
      <c r="U25" s="16"/>
      <c r="V25" s="16"/>
      <c r="W25" s="16"/>
      <c r="X25" s="16"/>
    </row>
    <row r="26" ht="18.75" customHeight="1" spans="1:24">
      <c r="A26" s="8" t="s">
        <v>52</v>
      </c>
      <c r="B26" s="8" t="s">
        <v>172</v>
      </c>
      <c r="C26" s="9" t="s">
        <v>173</v>
      </c>
      <c r="D26" s="8" t="s">
        <v>88</v>
      </c>
      <c r="E26" s="8" t="s">
        <v>89</v>
      </c>
      <c r="F26" s="8" t="s">
        <v>178</v>
      </c>
      <c r="G26" s="8" t="s">
        <v>179</v>
      </c>
      <c r="H26" s="16">
        <v>0.5</v>
      </c>
      <c r="I26" s="16">
        <v>0.5</v>
      </c>
      <c r="J26" s="16"/>
      <c r="K26" s="16"/>
      <c r="L26" s="16"/>
      <c r="M26" s="16">
        <v>0.5</v>
      </c>
      <c r="N26" s="16"/>
      <c r="O26" s="16"/>
      <c r="P26" s="16"/>
      <c r="Q26" s="22"/>
      <c r="R26" s="16"/>
      <c r="S26" s="16"/>
      <c r="T26" s="16"/>
      <c r="U26" s="16"/>
      <c r="V26" s="16"/>
      <c r="W26" s="16"/>
      <c r="X26" s="16"/>
    </row>
    <row r="27" ht="18.75" customHeight="1" spans="1:24">
      <c r="A27" s="8" t="s">
        <v>52</v>
      </c>
      <c r="B27" s="8" t="s">
        <v>172</v>
      </c>
      <c r="C27" s="9" t="s">
        <v>173</v>
      </c>
      <c r="D27" s="8" t="s">
        <v>88</v>
      </c>
      <c r="E27" s="8" t="s">
        <v>89</v>
      </c>
      <c r="F27" s="8" t="s">
        <v>180</v>
      </c>
      <c r="G27" s="8" t="s">
        <v>181</v>
      </c>
      <c r="H27" s="16">
        <v>0.5</v>
      </c>
      <c r="I27" s="16">
        <v>0.5</v>
      </c>
      <c r="J27" s="16"/>
      <c r="K27" s="16"/>
      <c r="L27" s="16"/>
      <c r="M27" s="16">
        <v>0.5</v>
      </c>
      <c r="N27" s="16"/>
      <c r="O27" s="16"/>
      <c r="P27" s="16"/>
      <c r="Q27" s="22"/>
      <c r="R27" s="16"/>
      <c r="S27" s="16"/>
      <c r="T27" s="16"/>
      <c r="U27" s="16"/>
      <c r="V27" s="16"/>
      <c r="W27" s="16"/>
      <c r="X27" s="16"/>
    </row>
    <row r="28" ht="18.75" customHeight="1" spans="1:24">
      <c r="A28" s="8" t="s">
        <v>52</v>
      </c>
      <c r="B28" s="8" t="s">
        <v>172</v>
      </c>
      <c r="C28" s="9" t="s">
        <v>173</v>
      </c>
      <c r="D28" s="8" t="s">
        <v>88</v>
      </c>
      <c r="E28" s="8" t="s">
        <v>89</v>
      </c>
      <c r="F28" s="8" t="s">
        <v>182</v>
      </c>
      <c r="G28" s="8" t="s">
        <v>183</v>
      </c>
      <c r="H28" s="16">
        <v>1</v>
      </c>
      <c r="I28" s="16">
        <v>1</v>
      </c>
      <c r="J28" s="16"/>
      <c r="K28" s="16"/>
      <c r="L28" s="16"/>
      <c r="M28" s="16">
        <v>1</v>
      </c>
      <c r="N28" s="16"/>
      <c r="O28" s="16"/>
      <c r="P28" s="16"/>
      <c r="Q28" s="22"/>
      <c r="R28" s="16"/>
      <c r="S28" s="16"/>
      <c r="T28" s="16"/>
      <c r="U28" s="16"/>
      <c r="V28" s="16"/>
      <c r="W28" s="16"/>
      <c r="X28" s="16"/>
    </row>
    <row r="29" ht="18.75" customHeight="1" spans="1:24">
      <c r="A29" s="8" t="s">
        <v>52</v>
      </c>
      <c r="B29" s="8" t="s">
        <v>172</v>
      </c>
      <c r="C29" s="9" t="s">
        <v>173</v>
      </c>
      <c r="D29" s="8" t="s">
        <v>88</v>
      </c>
      <c r="E29" s="8" t="s">
        <v>89</v>
      </c>
      <c r="F29" s="8" t="s">
        <v>184</v>
      </c>
      <c r="G29" s="8" t="s">
        <v>185</v>
      </c>
      <c r="H29" s="16">
        <v>1</v>
      </c>
      <c r="I29" s="16">
        <v>1</v>
      </c>
      <c r="J29" s="16"/>
      <c r="K29" s="16"/>
      <c r="L29" s="16"/>
      <c r="M29" s="16">
        <v>1</v>
      </c>
      <c r="N29" s="16"/>
      <c r="O29" s="16"/>
      <c r="P29" s="16"/>
      <c r="Q29" s="22"/>
      <c r="R29" s="16"/>
      <c r="S29" s="16"/>
      <c r="T29" s="16"/>
      <c r="U29" s="16"/>
      <c r="V29" s="16"/>
      <c r="W29" s="16"/>
      <c r="X29" s="16"/>
    </row>
    <row r="30" ht="18.75" customHeight="1" spans="1:24">
      <c r="A30" s="8" t="s">
        <v>52</v>
      </c>
      <c r="B30" s="8" t="s">
        <v>172</v>
      </c>
      <c r="C30" s="9" t="s">
        <v>173</v>
      </c>
      <c r="D30" s="8" t="s">
        <v>88</v>
      </c>
      <c r="E30" s="8" t="s">
        <v>89</v>
      </c>
      <c r="F30" s="8" t="s">
        <v>186</v>
      </c>
      <c r="G30" s="8" t="s">
        <v>187</v>
      </c>
      <c r="H30" s="16">
        <v>0.7</v>
      </c>
      <c r="I30" s="16">
        <v>0.7</v>
      </c>
      <c r="J30" s="16"/>
      <c r="K30" s="16"/>
      <c r="L30" s="16"/>
      <c r="M30" s="16">
        <v>0.7</v>
      </c>
      <c r="N30" s="16"/>
      <c r="O30" s="16"/>
      <c r="P30" s="16"/>
      <c r="Q30" s="22"/>
      <c r="R30" s="16"/>
      <c r="S30" s="16"/>
      <c r="T30" s="16"/>
      <c r="U30" s="16"/>
      <c r="V30" s="16"/>
      <c r="W30" s="16"/>
      <c r="X30" s="16"/>
    </row>
    <row r="31" ht="18.75" customHeight="1" spans="1:24">
      <c r="A31" s="8" t="s">
        <v>52</v>
      </c>
      <c r="B31" s="8" t="s">
        <v>172</v>
      </c>
      <c r="C31" s="9" t="s">
        <v>173</v>
      </c>
      <c r="D31" s="8" t="s">
        <v>88</v>
      </c>
      <c r="E31" s="8" t="s">
        <v>89</v>
      </c>
      <c r="F31" s="8" t="s">
        <v>188</v>
      </c>
      <c r="G31" s="8" t="s">
        <v>189</v>
      </c>
      <c r="H31" s="16">
        <v>0.5</v>
      </c>
      <c r="I31" s="16">
        <v>0.5</v>
      </c>
      <c r="J31" s="16"/>
      <c r="K31" s="16"/>
      <c r="L31" s="16"/>
      <c r="M31" s="16">
        <v>0.5</v>
      </c>
      <c r="N31" s="16"/>
      <c r="O31" s="16"/>
      <c r="P31" s="16"/>
      <c r="Q31" s="22"/>
      <c r="R31" s="16"/>
      <c r="S31" s="16"/>
      <c r="T31" s="16"/>
      <c r="U31" s="16"/>
      <c r="V31" s="16"/>
      <c r="W31" s="16"/>
      <c r="X31" s="16"/>
    </row>
    <row r="32" ht="18.75" customHeight="1" spans="1:24">
      <c r="A32" s="8" t="s">
        <v>52</v>
      </c>
      <c r="B32" s="8" t="s">
        <v>190</v>
      </c>
      <c r="C32" s="9" t="s">
        <v>191</v>
      </c>
      <c r="D32" s="8" t="s">
        <v>88</v>
      </c>
      <c r="E32" s="8" t="s">
        <v>89</v>
      </c>
      <c r="F32" s="8" t="s">
        <v>192</v>
      </c>
      <c r="G32" s="8" t="s">
        <v>193</v>
      </c>
      <c r="H32" s="16">
        <v>6.6</v>
      </c>
      <c r="I32" s="16">
        <v>6.6</v>
      </c>
      <c r="J32" s="16"/>
      <c r="K32" s="16"/>
      <c r="L32" s="16"/>
      <c r="M32" s="16">
        <v>6.6</v>
      </c>
      <c r="N32" s="16"/>
      <c r="O32" s="16"/>
      <c r="P32" s="16"/>
      <c r="Q32" s="22"/>
      <c r="R32" s="16"/>
      <c r="S32" s="16"/>
      <c r="T32" s="16"/>
      <c r="U32" s="16"/>
      <c r="V32" s="16"/>
      <c r="W32" s="16"/>
      <c r="X32" s="16"/>
    </row>
    <row r="33" ht="18.75" customHeight="1" spans="1:24">
      <c r="A33" s="8" t="s">
        <v>52</v>
      </c>
      <c r="B33" s="8" t="s">
        <v>194</v>
      </c>
      <c r="C33" s="9" t="s">
        <v>195</v>
      </c>
      <c r="D33" s="8" t="s">
        <v>88</v>
      </c>
      <c r="E33" s="8" t="s">
        <v>89</v>
      </c>
      <c r="F33" s="8" t="s">
        <v>151</v>
      </c>
      <c r="G33" s="8" t="s">
        <v>152</v>
      </c>
      <c r="H33" s="16">
        <v>14.52</v>
      </c>
      <c r="I33" s="16">
        <v>14.52</v>
      </c>
      <c r="J33" s="16"/>
      <c r="K33" s="16"/>
      <c r="L33" s="16"/>
      <c r="M33" s="16">
        <v>14.52</v>
      </c>
      <c r="N33" s="16"/>
      <c r="O33" s="16"/>
      <c r="P33" s="16"/>
      <c r="Q33" s="22"/>
      <c r="R33" s="16"/>
      <c r="S33" s="16"/>
      <c r="T33" s="16"/>
      <c r="U33" s="16"/>
      <c r="V33" s="16"/>
      <c r="W33" s="16"/>
      <c r="X33" s="16"/>
    </row>
    <row r="34" ht="18.75" customHeight="1" spans="1:24">
      <c r="A34" s="8" t="s">
        <v>52</v>
      </c>
      <c r="B34" s="8" t="s">
        <v>194</v>
      </c>
      <c r="C34" s="9" t="s">
        <v>195</v>
      </c>
      <c r="D34" s="8" t="s">
        <v>88</v>
      </c>
      <c r="E34" s="8" t="s">
        <v>89</v>
      </c>
      <c r="F34" s="8" t="s">
        <v>151</v>
      </c>
      <c r="G34" s="8" t="s">
        <v>152</v>
      </c>
      <c r="H34" s="16">
        <v>5.28</v>
      </c>
      <c r="I34" s="16">
        <v>5.28</v>
      </c>
      <c r="J34" s="16"/>
      <c r="K34" s="16"/>
      <c r="L34" s="16"/>
      <c r="M34" s="16">
        <v>5.28</v>
      </c>
      <c r="N34" s="16"/>
      <c r="O34" s="16"/>
      <c r="P34" s="16"/>
      <c r="Q34" s="22"/>
      <c r="R34" s="16"/>
      <c r="S34" s="16"/>
      <c r="T34" s="16"/>
      <c r="U34" s="16"/>
      <c r="V34" s="16"/>
      <c r="W34" s="16"/>
      <c r="X34" s="16"/>
    </row>
    <row r="35" ht="18.75" customHeight="1" spans="1:24">
      <c r="A35" s="8" t="s">
        <v>52</v>
      </c>
      <c r="B35" s="8" t="s">
        <v>196</v>
      </c>
      <c r="C35" s="9" t="s">
        <v>197</v>
      </c>
      <c r="D35" s="8" t="s">
        <v>88</v>
      </c>
      <c r="E35" s="8" t="s">
        <v>89</v>
      </c>
      <c r="F35" s="8" t="s">
        <v>198</v>
      </c>
      <c r="G35" s="8" t="s">
        <v>199</v>
      </c>
      <c r="H35" s="16">
        <v>1.43</v>
      </c>
      <c r="I35" s="16">
        <v>1.43</v>
      </c>
      <c r="J35" s="16"/>
      <c r="K35" s="16"/>
      <c r="L35" s="16"/>
      <c r="M35" s="16">
        <v>1.43</v>
      </c>
      <c r="N35" s="16"/>
      <c r="O35" s="16"/>
      <c r="P35" s="16"/>
      <c r="Q35" s="22"/>
      <c r="R35" s="16"/>
      <c r="S35" s="16"/>
      <c r="T35" s="16"/>
      <c r="U35" s="16"/>
      <c r="V35" s="16"/>
      <c r="W35" s="16"/>
      <c r="X35" s="16"/>
    </row>
    <row r="36" ht="18.75" customHeight="1" spans="1:24">
      <c r="A36" s="8" t="s">
        <v>52</v>
      </c>
      <c r="B36" s="8" t="s">
        <v>200</v>
      </c>
      <c r="C36" s="9" t="s">
        <v>201</v>
      </c>
      <c r="D36" s="8" t="s">
        <v>88</v>
      </c>
      <c r="E36" s="8" t="s">
        <v>89</v>
      </c>
      <c r="F36" s="8" t="s">
        <v>174</v>
      </c>
      <c r="G36" s="8" t="s">
        <v>175</v>
      </c>
      <c r="H36" s="16">
        <v>1</v>
      </c>
      <c r="I36" s="16">
        <v>1</v>
      </c>
      <c r="J36" s="16"/>
      <c r="K36" s="16"/>
      <c r="L36" s="16"/>
      <c r="M36" s="16">
        <v>1</v>
      </c>
      <c r="N36" s="16"/>
      <c r="O36" s="16"/>
      <c r="P36" s="16"/>
      <c r="Q36" s="22"/>
      <c r="R36" s="16"/>
      <c r="S36" s="16"/>
      <c r="T36" s="16"/>
      <c r="U36" s="16"/>
      <c r="V36" s="16"/>
      <c r="W36" s="16"/>
      <c r="X36" s="16"/>
    </row>
    <row r="37" ht="18.75" customHeight="1" spans="1:24">
      <c r="A37" s="8" t="s">
        <v>52</v>
      </c>
      <c r="B37" s="8" t="s">
        <v>200</v>
      </c>
      <c r="C37" s="9" t="s">
        <v>201</v>
      </c>
      <c r="D37" s="8" t="s">
        <v>88</v>
      </c>
      <c r="E37" s="8" t="s">
        <v>89</v>
      </c>
      <c r="F37" s="8" t="s">
        <v>184</v>
      </c>
      <c r="G37" s="8" t="s">
        <v>185</v>
      </c>
      <c r="H37" s="16">
        <v>0.7858</v>
      </c>
      <c r="I37" s="16">
        <v>0.7858</v>
      </c>
      <c r="J37" s="16"/>
      <c r="K37" s="16"/>
      <c r="L37" s="16"/>
      <c r="M37" s="16">
        <v>0.7858</v>
      </c>
      <c r="N37" s="16"/>
      <c r="O37" s="16"/>
      <c r="P37" s="16"/>
      <c r="Q37" s="22"/>
      <c r="R37" s="16"/>
      <c r="S37" s="16"/>
      <c r="T37" s="16"/>
      <c r="U37" s="16"/>
      <c r="V37" s="16"/>
      <c r="W37" s="16"/>
      <c r="X37" s="16"/>
    </row>
    <row r="38" ht="18.75" customHeight="1" spans="1:24">
      <c r="A38" s="11" t="s">
        <v>29</v>
      </c>
      <c r="B38" s="11"/>
      <c r="C38" s="11"/>
      <c r="D38" s="11"/>
      <c r="E38" s="11"/>
      <c r="F38" s="11"/>
      <c r="G38" s="11"/>
      <c r="H38" s="16">
        <v>202.771658</v>
      </c>
      <c r="I38" s="16">
        <v>202.771658</v>
      </c>
      <c r="J38" s="16"/>
      <c r="K38" s="16"/>
      <c r="L38" s="16"/>
      <c r="M38" s="16">
        <v>202.771658</v>
      </c>
      <c r="N38" s="16"/>
      <c r="O38" s="16"/>
      <c r="P38" s="16"/>
      <c r="Q38" s="16"/>
      <c r="R38" s="16"/>
      <c r="S38" s="16"/>
      <c r="T38" s="16"/>
      <c r="U38" s="16"/>
      <c r="V38" s="16"/>
      <c r="W38" s="16"/>
      <c r="X38" s="16"/>
    </row>
  </sheetData>
  <mergeCells count="30">
    <mergeCell ref="A2:X2"/>
    <mergeCell ref="A3:G3"/>
    <mergeCell ref="I4:X4"/>
    <mergeCell ref="I5:N5"/>
    <mergeCell ref="O5:Q5"/>
    <mergeCell ref="S5:X5"/>
    <mergeCell ref="I6:J6"/>
    <mergeCell ref="A38:G38"/>
    <mergeCell ref="A4:A7"/>
    <mergeCell ref="B4:B7"/>
    <mergeCell ref="C4:C7"/>
    <mergeCell ref="D4:D7"/>
    <mergeCell ref="E4:E7"/>
    <mergeCell ref="F4:F7"/>
    <mergeCell ref="G4:G7"/>
    <mergeCell ref="H4: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2"/>
  <sheetViews>
    <sheetView showZeros="0" topLeftCell="C1" workbookViewId="0">
      <selection activeCell="A1" sqref="A1"/>
    </sheetView>
  </sheetViews>
  <sheetFormatPr defaultColWidth="8.85185185185185" defaultRowHeight="15" customHeight="1"/>
  <cols>
    <col min="1" max="8" width="28.5740740740741" customWidth="1"/>
    <col min="9" max="23" width="14.287037037037" customWidth="1"/>
  </cols>
  <sheetData>
    <row r="1" ht="18.75" customHeight="1" spans="1:23">
      <c r="A1" s="1"/>
      <c r="B1" s="1"/>
      <c r="C1" s="1"/>
      <c r="D1" s="1"/>
      <c r="E1" s="1"/>
      <c r="F1" s="1"/>
      <c r="G1" s="1"/>
      <c r="H1" s="1"/>
      <c r="I1" s="1"/>
      <c r="J1" s="1"/>
      <c r="K1" s="1"/>
      <c r="L1" s="1"/>
      <c r="M1" s="1"/>
      <c r="N1" s="2"/>
      <c r="O1" s="2"/>
      <c r="P1" s="2"/>
      <c r="Q1" s="2"/>
      <c r="R1" s="2"/>
      <c r="S1" s="2"/>
      <c r="T1" s="2"/>
      <c r="U1" s="2"/>
      <c r="V1" s="2"/>
      <c r="W1" s="2" t="s">
        <v>202</v>
      </c>
    </row>
    <row r="2" ht="45" customHeight="1" spans="1:23">
      <c r="A2" s="3" t="s">
        <v>203</v>
      </c>
      <c r="B2" s="3"/>
      <c r="C2" s="3"/>
      <c r="D2" s="3"/>
      <c r="E2" s="3"/>
      <c r="F2" s="3"/>
      <c r="G2" s="3"/>
      <c r="H2" s="3"/>
      <c r="I2" s="3"/>
      <c r="J2" s="3"/>
      <c r="K2" s="3"/>
      <c r="L2" s="3"/>
      <c r="M2" s="3"/>
      <c r="N2" s="50"/>
      <c r="O2" s="50"/>
      <c r="P2" s="50"/>
      <c r="Q2" s="50"/>
      <c r="R2" s="50"/>
      <c r="S2" s="50"/>
      <c r="T2" s="50"/>
      <c r="U2" s="50"/>
      <c r="V2" s="50"/>
      <c r="W2" s="50"/>
    </row>
    <row r="3" ht="18.75" customHeight="1" spans="1:23">
      <c r="A3" s="4" t="str">
        <f>"单位名称："&amp;"通海县农村改革与经济管理服务中心"</f>
        <v>单位名称：通海县农村改革与经济管理服务中心</v>
      </c>
      <c r="B3" s="4"/>
      <c r="C3" s="4"/>
      <c r="D3" s="4"/>
      <c r="E3" s="4"/>
      <c r="F3" s="4"/>
      <c r="G3" s="4"/>
      <c r="H3" s="4"/>
      <c r="I3" s="51"/>
      <c r="J3" s="51"/>
      <c r="K3" s="51"/>
      <c r="L3" s="51"/>
      <c r="M3" s="51"/>
      <c r="N3" s="5"/>
      <c r="O3" s="5"/>
      <c r="P3" s="5"/>
      <c r="Q3" s="5"/>
      <c r="R3" s="5"/>
      <c r="S3" s="5"/>
      <c r="T3" s="5"/>
      <c r="U3" s="5"/>
      <c r="V3" s="5"/>
      <c r="W3" s="5" t="s">
        <v>26</v>
      </c>
    </row>
    <row r="4" ht="18.75" customHeight="1" spans="1:23">
      <c r="A4" s="12" t="s">
        <v>204</v>
      </c>
      <c r="B4" s="12" t="s">
        <v>129</v>
      </c>
      <c r="C4" s="12" t="s">
        <v>130</v>
      </c>
      <c r="D4" s="12" t="s">
        <v>128</v>
      </c>
      <c r="E4" s="12" t="s">
        <v>131</v>
      </c>
      <c r="F4" s="12" t="s">
        <v>132</v>
      </c>
      <c r="G4" s="12" t="s">
        <v>133</v>
      </c>
      <c r="H4" s="12" t="s">
        <v>134</v>
      </c>
      <c r="I4" s="43" t="s">
        <v>29</v>
      </c>
      <c r="J4" s="43" t="s">
        <v>205</v>
      </c>
      <c r="K4" s="12"/>
      <c r="L4" s="12"/>
      <c r="M4" s="12"/>
      <c r="N4" s="12" t="s">
        <v>136</v>
      </c>
      <c r="O4" s="12"/>
      <c r="P4" s="12"/>
      <c r="Q4" s="12" t="s">
        <v>35</v>
      </c>
      <c r="R4" s="12" t="s">
        <v>36</v>
      </c>
      <c r="S4" s="12"/>
      <c r="T4" s="12"/>
      <c r="U4" s="12"/>
      <c r="V4" s="12"/>
      <c r="W4" s="12"/>
    </row>
    <row r="5" ht="18.75" customHeight="1" spans="1:23">
      <c r="A5" s="12"/>
      <c r="B5" s="12"/>
      <c r="C5" s="12"/>
      <c r="D5" s="12"/>
      <c r="E5" s="12"/>
      <c r="F5" s="12"/>
      <c r="G5" s="12"/>
      <c r="H5" s="12"/>
      <c r="I5" s="43" t="s">
        <v>137</v>
      </c>
      <c r="J5" s="43" t="s">
        <v>138</v>
      </c>
      <c r="K5" s="12"/>
      <c r="L5" s="12" t="s">
        <v>33</v>
      </c>
      <c r="M5" s="12" t="s">
        <v>34</v>
      </c>
      <c r="N5" s="12" t="s">
        <v>32</v>
      </c>
      <c r="O5" s="12" t="s">
        <v>33</v>
      </c>
      <c r="P5" s="12" t="s">
        <v>34</v>
      </c>
      <c r="Q5" s="12" t="s">
        <v>35</v>
      </c>
      <c r="R5" s="12" t="s">
        <v>31</v>
      </c>
      <c r="S5" s="12" t="s">
        <v>37</v>
      </c>
      <c r="T5" s="12" t="s">
        <v>38</v>
      </c>
      <c r="U5" s="12" t="s">
        <v>39</v>
      </c>
      <c r="V5" s="12" t="s">
        <v>40</v>
      </c>
      <c r="W5" s="12" t="s">
        <v>41</v>
      </c>
    </row>
    <row r="6" ht="18.75" customHeight="1" spans="1:23">
      <c r="A6" s="12"/>
      <c r="B6" s="12"/>
      <c r="C6" s="12"/>
      <c r="D6" s="12"/>
      <c r="E6" s="12"/>
      <c r="F6" s="12"/>
      <c r="G6" s="12"/>
      <c r="H6" s="12"/>
      <c r="I6" s="43"/>
      <c r="J6" s="43" t="s">
        <v>32</v>
      </c>
      <c r="K6" s="12"/>
      <c r="L6" s="12" t="s">
        <v>33</v>
      </c>
      <c r="M6" s="12" t="s">
        <v>34</v>
      </c>
      <c r="N6" s="12" t="s">
        <v>32</v>
      </c>
      <c r="O6" s="12" t="s">
        <v>33</v>
      </c>
      <c r="P6" s="12" t="s">
        <v>34</v>
      </c>
      <c r="Q6" s="12"/>
      <c r="R6" s="12" t="s">
        <v>31</v>
      </c>
      <c r="S6" s="12" t="s">
        <v>37</v>
      </c>
      <c r="T6" s="12" t="s">
        <v>38</v>
      </c>
      <c r="U6" s="12" t="s">
        <v>39</v>
      </c>
      <c r="V6" s="12" t="s">
        <v>40</v>
      </c>
      <c r="W6" s="12" t="s">
        <v>41</v>
      </c>
    </row>
    <row r="7" ht="22.65" customHeight="1" spans="1:23">
      <c r="A7" s="12"/>
      <c r="B7" s="12"/>
      <c r="C7" s="12"/>
      <c r="D7" s="12"/>
      <c r="E7" s="12"/>
      <c r="F7" s="12"/>
      <c r="G7" s="12"/>
      <c r="H7" s="12"/>
      <c r="I7" s="43"/>
      <c r="J7" s="43" t="s">
        <v>31</v>
      </c>
      <c r="K7" s="12" t="s">
        <v>206</v>
      </c>
      <c r="L7" s="12"/>
      <c r="M7" s="12"/>
      <c r="N7" s="12"/>
      <c r="O7" s="12"/>
      <c r="P7" s="12"/>
      <c r="Q7" s="12"/>
      <c r="R7" s="12"/>
      <c r="S7" s="12"/>
      <c r="T7" s="12"/>
      <c r="U7" s="12"/>
      <c r="V7" s="12"/>
      <c r="W7" s="12"/>
    </row>
    <row r="8" ht="18.75" customHeight="1" spans="1:23">
      <c r="A8" s="13" t="s">
        <v>42</v>
      </c>
      <c r="B8" s="13">
        <v>2</v>
      </c>
      <c r="C8" s="13">
        <v>3</v>
      </c>
      <c r="D8" s="13">
        <v>4</v>
      </c>
      <c r="E8" s="13">
        <v>5</v>
      </c>
      <c r="F8" s="13">
        <v>6</v>
      </c>
      <c r="G8" s="13">
        <v>7</v>
      </c>
      <c r="H8" s="13">
        <v>8</v>
      </c>
      <c r="I8" s="13">
        <v>9</v>
      </c>
      <c r="J8" s="13">
        <v>10</v>
      </c>
      <c r="K8" s="13">
        <v>11</v>
      </c>
      <c r="L8" s="13">
        <v>12</v>
      </c>
      <c r="M8" s="13">
        <v>13</v>
      </c>
      <c r="N8" s="13">
        <v>14</v>
      </c>
      <c r="O8" s="13">
        <v>15</v>
      </c>
      <c r="P8" s="13">
        <v>16</v>
      </c>
      <c r="Q8" s="13">
        <v>17</v>
      </c>
      <c r="R8" s="13">
        <v>18</v>
      </c>
      <c r="S8" s="13">
        <v>19</v>
      </c>
      <c r="T8" s="13">
        <v>20</v>
      </c>
      <c r="U8" s="13">
        <v>21</v>
      </c>
      <c r="V8" s="13">
        <v>22</v>
      </c>
      <c r="W8" s="13">
        <v>23</v>
      </c>
    </row>
    <row r="9" ht="18.75" customHeight="1" spans="1:23">
      <c r="A9" s="8"/>
      <c r="B9" s="8"/>
      <c r="C9" s="9" t="s">
        <v>207</v>
      </c>
      <c r="D9" s="8"/>
      <c r="E9" s="8"/>
      <c r="F9" s="8"/>
      <c r="G9" s="8"/>
      <c r="H9" s="8"/>
      <c r="I9" s="10">
        <v>2</v>
      </c>
      <c r="J9" s="10">
        <v>2</v>
      </c>
      <c r="K9" s="10">
        <v>2</v>
      </c>
      <c r="L9" s="10"/>
      <c r="M9" s="10"/>
      <c r="N9" s="10"/>
      <c r="O9" s="10"/>
      <c r="P9" s="10"/>
      <c r="Q9" s="10"/>
      <c r="R9" s="10"/>
      <c r="S9" s="10"/>
      <c r="T9" s="10"/>
      <c r="U9" s="10"/>
      <c r="V9" s="10"/>
      <c r="W9" s="10"/>
    </row>
    <row r="10" ht="18.75" customHeight="1" spans="1:23">
      <c r="A10" s="8" t="s">
        <v>208</v>
      </c>
      <c r="B10" s="8" t="s">
        <v>209</v>
      </c>
      <c r="C10" s="9" t="s">
        <v>207</v>
      </c>
      <c r="D10" s="8" t="s">
        <v>52</v>
      </c>
      <c r="E10" s="8" t="s">
        <v>90</v>
      </c>
      <c r="F10" s="8" t="s">
        <v>91</v>
      </c>
      <c r="G10" s="8" t="s">
        <v>174</v>
      </c>
      <c r="H10" s="8" t="s">
        <v>175</v>
      </c>
      <c r="I10" s="10">
        <v>1</v>
      </c>
      <c r="J10" s="10">
        <v>1</v>
      </c>
      <c r="K10" s="10">
        <v>1</v>
      </c>
      <c r="L10" s="10"/>
      <c r="M10" s="10"/>
      <c r="N10" s="10"/>
      <c r="O10" s="10"/>
      <c r="P10" s="10"/>
      <c r="Q10" s="10"/>
      <c r="R10" s="10"/>
      <c r="S10" s="10"/>
      <c r="T10" s="10"/>
      <c r="U10" s="10"/>
      <c r="V10" s="10"/>
      <c r="W10" s="10"/>
    </row>
    <row r="11" ht="18.75" customHeight="1" spans="1:23">
      <c r="A11" s="8" t="s">
        <v>208</v>
      </c>
      <c r="B11" s="8" t="s">
        <v>209</v>
      </c>
      <c r="C11" s="9" t="s">
        <v>207</v>
      </c>
      <c r="D11" s="8" t="s">
        <v>52</v>
      </c>
      <c r="E11" s="8" t="s">
        <v>90</v>
      </c>
      <c r="F11" s="8" t="s">
        <v>91</v>
      </c>
      <c r="G11" s="8" t="s">
        <v>186</v>
      </c>
      <c r="H11" s="8" t="s">
        <v>187</v>
      </c>
      <c r="I11" s="10">
        <v>1</v>
      </c>
      <c r="J11" s="10">
        <v>1</v>
      </c>
      <c r="K11" s="10">
        <v>1</v>
      </c>
      <c r="L11" s="10"/>
      <c r="M11" s="10"/>
      <c r="N11" s="10"/>
      <c r="O11" s="10"/>
      <c r="P11" s="22"/>
      <c r="Q11" s="10"/>
      <c r="R11" s="10"/>
      <c r="S11" s="10"/>
      <c r="T11" s="10"/>
      <c r="U11" s="10"/>
      <c r="V11" s="10"/>
      <c r="W11" s="10"/>
    </row>
    <row r="12" ht="18.75" customHeight="1" spans="1:23">
      <c r="A12" s="11" t="s">
        <v>29</v>
      </c>
      <c r="B12" s="11"/>
      <c r="C12" s="11"/>
      <c r="D12" s="11"/>
      <c r="E12" s="11"/>
      <c r="F12" s="11"/>
      <c r="G12" s="11"/>
      <c r="H12" s="11"/>
      <c r="I12" s="10">
        <v>2</v>
      </c>
      <c r="J12" s="10">
        <v>2</v>
      </c>
      <c r="K12" s="10">
        <v>2</v>
      </c>
      <c r="L12" s="10"/>
      <c r="M12" s="10"/>
      <c r="N12" s="10"/>
      <c r="O12" s="10"/>
      <c r="P12" s="10"/>
      <c r="Q12" s="10"/>
      <c r="R12" s="10"/>
      <c r="S12" s="10"/>
      <c r="T12" s="10"/>
      <c r="U12" s="10"/>
      <c r="V12" s="10"/>
      <c r="W12" s="10"/>
    </row>
  </sheetData>
  <mergeCells count="28">
    <mergeCell ref="A2:W2"/>
    <mergeCell ref="A3:H3"/>
    <mergeCell ref="J4:M4"/>
    <mergeCell ref="N4:P4"/>
    <mergeCell ref="R4:W4"/>
    <mergeCell ref="A12:H1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5"/>
  <sheetViews>
    <sheetView showZeros="0" workbookViewId="0">
      <selection activeCell="A8" sqref="A8"/>
    </sheetView>
  </sheetViews>
  <sheetFormatPr defaultColWidth="8.85185185185185" defaultRowHeight="15" customHeight="1"/>
  <cols>
    <col min="1" max="1" width="44.4166666666667" customWidth="1"/>
    <col min="2" max="2" width="41.5462962962963" customWidth="1"/>
    <col min="3" max="4" width="13.8425925925926" customWidth="1"/>
    <col min="5" max="5" width="26.8425925925926" customWidth="1"/>
    <col min="6" max="8" width="10" customWidth="1"/>
    <col min="9" max="9" width="13.7037037037037" customWidth="1"/>
    <col min="10" max="10" width="27.9814814814815" customWidth="1"/>
  </cols>
  <sheetData>
    <row r="1" customHeight="1" spans="1:10">
      <c r="A1" s="19" t="s">
        <v>210</v>
      </c>
      <c r="B1" s="19"/>
      <c r="C1" s="19"/>
      <c r="D1" s="19"/>
      <c r="E1" s="19"/>
      <c r="F1" s="19"/>
      <c r="G1" s="19"/>
      <c r="H1" s="19"/>
      <c r="I1" s="19"/>
      <c r="J1" s="19"/>
    </row>
    <row r="2" ht="45" customHeight="1" spans="1:10">
      <c r="A2" s="28" t="s">
        <v>211</v>
      </c>
      <c r="B2" s="28"/>
      <c r="C2" s="28"/>
      <c r="D2" s="28"/>
      <c r="E2" s="28"/>
      <c r="F2" s="28"/>
      <c r="G2" s="28"/>
      <c r="H2" s="28"/>
      <c r="I2" s="28"/>
      <c r="J2" s="28"/>
    </row>
    <row r="3" ht="20.25" customHeight="1" spans="1:10">
      <c r="A3" s="18" t="str">
        <f>"单位名称："&amp;"通海县农村改革与经济管理服务中心"</f>
        <v>单位名称：通海县农村改革与经济管理服务中心</v>
      </c>
      <c r="B3" s="18"/>
      <c r="C3" s="18"/>
      <c r="D3" s="18"/>
      <c r="E3" s="18"/>
      <c r="F3" s="18"/>
      <c r="G3" s="18"/>
      <c r="H3" s="18"/>
      <c r="I3" s="18"/>
      <c r="J3" s="18"/>
    </row>
    <row r="4" ht="20.25" customHeight="1" spans="1:10">
      <c r="A4" s="29" t="s">
        <v>212</v>
      </c>
      <c r="B4" s="29" t="s">
        <v>213</v>
      </c>
      <c r="C4" s="29" t="s">
        <v>214</v>
      </c>
      <c r="D4" s="29" t="s">
        <v>215</v>
      </c>
      <c r="E4" s="29" t="s">
        <v>216</v>
      </c>
      <c r="F4" s="29" t="s">
        <v>217</v>
      </c>
      <c r="G4" s="29" t="s">
        <v>218</v>
      </c>
      <c r="H4" s="29" t="s">
        <v>219</v>
      </c>
      <c r="I4" s="29" t="s">
        <v>220</v>
      </c>
      <c r="J4" s="29" t="s">
        <v>221</v>
      </c>
    </row>
    <row r="5" ht="46.5" customHeight="1" spans="1:10">
      <c r="A5" s="29"/>
      <c r="B5" s="29"/>
      <c r="C5" s="29"/>
      <c r="D5" s="29"/>
      <c r="E5" s="29"/>
      <c r="F5" s="29"/>
      <c r="G5" s="29"/>
      <c r="H5" s="29"/>
      <c r="I5" s="29"/>
      <c r="J5" s="29"/>
    </row>
    <row r="6" ht="20.25" customHeight="1" spans="1:10">
      <c r="A6" s="30">
        <v>1</v>
      </c>
      <c r="B6" s="30">
        <v>2</v>
      </c>
      <c r="C6" s="30">
        <v>3</v>
      </c>
      <c r="D6" s="30">
        <v>4</v>
      </c>
      <c r="E6" s="30">
        <v>5</v>
      </c>
      <c r="F6" s="30">
        <v>6</v>
      </c>
      <c r="G6" s="30">
        <v>7</v>
      </c>
      <c r="H6" s="30">
        <v>8</v>
      </c>
      <c r="I6" s="30">
        <v>9</v>
      </c>
      <c r="J6" s="30">
        <v>10</v>
      </c>
    </row>
    <row r="7" ht="20.25" customHeight="1" spans="1:10">
      <c r="A7" s="22" t="s">
        <v>52</v>
      </c>
      <c r="B7" s="22"/>
      <c r="C7" s="22"/>
      <c r="E7" s="31"/>
      <c r="F7" s="31"/>
      <c r="G7" s="31"/>
      <c r="H7" s="31"/>
      <c r="I7" s="31"/>
      <c r="J7" s="31"/>
    </row>
    <row r="8" ht="75.6" spans="1:10">
      <c r="A8" s="46" t="s">
        <v>207</v>
      </c>
      <c r="B8" s="22" t="s">
        <v>222</v>
      </c>
      <c r="C8" s="23"/>
      <c r="D8" s="23"/>
      <c r="E8" s="31"/>
      <c r="F8" s="31"/>
      <c r="G8" s="31"/>
      <c r="H8" s="31"/>
      <c r="I8" s="31"/>
      <c r="J8" s="31"/>
    </row>
    <row r="9" ht="21.6" spans="1:10">
      <c r="A9" s="22"/>
      <c r="B9" s="22"/>
      <c r="C9" s="22" t="s">
        <v>223</v>
      </c>
      <c r="D9" s="47" t="s">
        <v>224</v>
      </c>
      <c r="E9" s="48" t="s">
        <v>225</v>
      </c>
      <c r="F9" s="36" t="s">
        <v>226</v>
      </c>
      <c r="G9" s="23" t="s">
        <v>44</v>
      </c>
      <c r="H9" s="36" t="s">
        <v>227</v>
      </c>
      <c r="I9" s="36" t="s">
        <v>228</v>
      </c>
      <c r="J9" s="48" t="s">
        <v>229</v>
      </c>
    </row>
    <row r="10" ht="21.6" spans="1:10">
      <c r="A10" s="22"/>
      <c r="B10" s="22"/>
      <c r="C10" s="22" t="s">
        <v>223</v>
      </c>
      <c r="D10" s="47" t="s">
        <v>224</v>
      </c>
      <c r="E10" s="48" t="s">
        <v>230</v>
      </c>
      <c r="F10" s="36" t="s">
        <v>226</v>
      </c>
      <c r="G10" s="23" t="s">
        <v>43</v>
      </c>
      <c r="H10" s="36" t="s">
        <v>231</v>
      </c>
      <c r="I10" s="36" t="s">
        <v>228</v>
      </c>
      <c r="J10" s="48" t="s">
        <v>232</v>
      </c>
    </row>
    <row r="11" ht="21.6" spans="1:10">
      <c r="A11" s="22"/>
      <c r="B11" s="22"/>
      <c r="C11" s="22" t="s">
        <v>223</v>
      </c>
      <c r="D11" s="47" t="s">
        <v>224</v>
      </c>
      <c r="E11" s="48" t="s">
        <v>233</v>
      </c>
      <c r="F11" s="36" t="s">
        <v>226</v>
      </c>
      <c r="G11" s="23" t="s">
        <v>234</v>
      </c>
      <c r="H11" s="36" t="s">
        <v>235</v>
      </c>
      <c r="I11" s="36" t="s">
        <v>228</v>
      </c>
      <c r="J11" s="48" t="s">
        <v>236</v>
      </c>
    </row>
    <row r="12" ht="43.2" spans="1:10">
      <c r="A12" s="22"/>
      <c r="B12" s="22"/>
      <c r="C12" s="22" t="s">
        <v>223</v>
      </c>
      <c r="D12" s="47" t="s">
        <v>237</v>
      </c>
      <c r="E12" s="48" t="s">
        <v>238</v>
      </c>
      <c r="F12" s="36" t="s">
        <v>226</v>
      </c>
      <c r="G12" s="23" t="s">
        <v>239</v>
      </c>
      <c r="H12" s="36" t="s">
        <v>240</v>
      </c>
      <c r="I12" s="36" t="s">
        <v>228</v>
      </c>
      <c r="J12" s="48" t="s">
        <v>241</v>
      </c>
    </row>
    <row r="13" ht="43.2" spans="1:10">
      <c r="A13" s="22"/>
      <c r="B13" s="22"/>
      <c r="C13" s="22" t="s">
        <v>223</v>
      </c>
      <c r="D13" s="47" t="s">
        <v>237</v>
      </c>
      <c r="E13" s="48" t="s">
        <v>242</v>
      </c>
      <c r="F13" s="36" t="s">
        <v>226</v>
      </c>
      <c r="G13" s="23" t="s">
        <v>234</v>
      </c>
      <c r="H13" s="36" t="s">
        <v>240</v>
      </c>
      <c r="I13" s="36" t="s">
        <v>228</v>
      </c>
      <c r="J13" s="48" t="s">
        <v>243</v>
      </c>
    </row>
    <row r="14" ht="14.4" spans="1:10">
      <c r="A14" s="22"/>
      <c r="B14" s="22"/>
      <c r="C14" s="22" t="s">
        <v>244</v>
      </c>
      <c r="D14" s="47" t="s">
        <v>245</v>
      </c>
      <c r="E14" s="48" t="s">
        <v>246</v>
      </c>
      <c r="F14" s="36" t="s">
        <v>226</v>
      </c>
      <c r="G14" s="23" t="s">
        <v>239</v>
      </c>
      <c r="H14" s="36" t="s">
        <v>235</v>
      </c>
      <c r="I14" s="36" t="s">
        <v>228</v>
      </c>
      <c r="J14" s="48" t="s">
        <v>247</v>
      </c>
    </row>
    <row r="15" ht="43.2" spans="1:10">
      <c r="A15" s="22"/>
      <c r="B15" s="22"/>
      <c r="C15" s="22" t="s">
        <v>248</v>
      </c>
      <c r="D15" s="47" t="s">
        <v>249</v>
      </c>
      <c r="E15" s="48" t="s">
        <v>250</v>
      </c>
      <c r="F15" s="36" t="s">
        <v>226</v>
      </c>
      <c r="G15" s="23" t="s">
        <v>251</v>
      </c>
      <c r="H15" s="36" t="s">
        <v>240</v>
      </c>
      <c r="I15" s="36" t="s">
        <v>228</v>
      </c>
      <c r="J15" s="49" t="s">
        <v>252</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A9" sqref="$A9:$XFD9"/>
    </sheetView>
  </sheetViews>
  <sheetFormatPr defaultColWidth="8.85185185185185" defaultRowHeight="15" customHeight="1" outlineLevelCol="5"/>
  <cols>
    <col min="1" max="1" width="28.5740740740741" customWidth="1"/>
    <col min="2" max="2" width="17.1388888888889" customWidth="1"/>
    <col min="3" max="3" width="28.5740740740741" customWidth="1"/>
    <col min="4" max="6" width="21.4259259259259" customWidth="1"/>
  </cols>
  <sheetData>
    <row r="1" ht="18.75" customHeight="1" spans="1:6">
      <c r="A1" s="1"/>
      <c r="B1" s="1"/>
      <c r="C1" s="1"/>
      <c r="D1" s="1"/>
      <c r="E1" s="1"/>
      <c r="F1" s="39" t="s">
        <v>253</v>
      </c>
    </row>
    <row r="2" ht="37.5" customHeight="1" spans="1:6">
      <c r="A2" s="3" t="s">
        <v>254</v>
      </c>
      <c r="B2" s="3"/>
      <c r="C2" s="3"/>
      <c r="D2" s="3"/>
      <c r="E2" s="3"/>
      <c r="F2" s="3"/>
    </row>
    <row r="3" ht="18.75" customHeight="1" spans="1:6">
      <c r="A3" s="40" t="str">
        <f>"单位名称："&amp;"通海县农村改革与经济管理服务中心"</f>
        <v>单位名称：通海县农村改革与经济管理服务中心</v>
      </c>
      <c r="B3" s="40"/>
      <c r="C3" s="40"/>
      <c r="D3" s="41"/>
      <c r="E3" s="41"/>
      <c r="F3" s="42" t="s">
        <v>26</v>
      </c>
    </row>
    <row r="4" ht="18.75" customHeight="1" spans="1:6">
      <c r="A4" s="12" t="s">
        <v>255</v>
      </c>
      <c r="B4" s="12" t="s">
        <v>55</v>
      </c>
      <c r="C4" s="12" t="s">
        <v>56</v>
      </c>
      <c r="D4" s="43" t="s">
        <v>256</v>
      </c>
      <c r="E4" s="43"/>
      <c r="F4" s="43"/>
    </row>
    <row r="5" ht="18.75" customHeight="1" spans="1:6">
      <c r="A5" s="12" t="s">
        <v>55</v>
      </c>
      <c r="B5" s="12" t="s">
        <v>55</v>
      </c>
      <c r="C5" s="12" t="s">
        <v>56</v>
      </c>
      <c r="D5" s="43" t="s">
        <v>31</v>
      </c>
      <c r="E5" s="43" t="s">
        <v>58</v>
      </c>
      <c r="F5" s="43" t="s">
        <v>59</v>
      </c>
    </row>
    <row r="6" ht="18.75" customHeight="1" spans="1:6">
      <c r="A6" s="13" t="s">
        <v>42</v>
      </c>
      <c r="B6" s="13"/>
      <c r="C6" s="13" t="s">
        <v>43</v>
      </c>
      <c r="D6" s="13" t="s">
        <v>45</v>
      </c>
      <c r="E6" s="13" t="s">
        <v>46</v>
      </c>
      <c r="F6" s="13" t="s">
        <v>47</v>
      </c>
    </row>
    <row r="7" ht="20.25" customHeight="1" spans="1:6">
      <c r="A7" s="15"/>
      <c r="B7" s="15"/>
      <c r="C7" s="15"/>
      <c r="D7" s="16"/>
      <c r="E7" s="16"/>
      <c r="F7" s="16"/>
    </row>
    <row r="8" ht="20.25" customHeight="1" spans="1:6">
      <c r="A8" s="44" t="s">
        <v>98</v>
      </c>
      <c r="B8" s="44"/>
      <c r="C8" s="44"/>
      <c r="D8" s="45"/>
      <c r="E8" s="45"/>
      <c r="F8" s="45"/>
    </row>
    <row r="9" customHeight="1" spans="1:1">
      <c r="A9" t="s">
        <v>257</v>
      </c>
    </row>
  </sheetData>
  <mergeCells count="7">
    <mergeCell ref="A2:F2"/>
    <mergeCell ref="A3:C3"/>
    <mergeCell ref="D4:F4"/>
    <mergeCell ref="A8:C8"/>
    <mergeCell ref="A4:A5"/>
    <mergeCell ref="B4:B5"/>
    <mergeCell ref="C4:C5"/>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6"/>
  <sheetViews>
    <sheetView showZeros="0" workbookViewId="0">
      <selection activeCell="G12" sqref="G12"/>
    </sheetView>
  </sheetViews>
  <sheetFormatPr defaultColWidth="8.85185185185185" defaultRowHeight="15" customHeight="1"/>
  <cols>
    <col min="1" max="1" width="32.9907407407407" customWidth="1"/>
    <col min="2" max="2" width="31.287037037037" customWidth="1"/>
    <col min="3" max="3" width="31.4166666666667" customWidth="1"/>
    <col min="4" max="4" width="11.4166666666667" customWidth="1"/>
    <col min="5" max="7" width="16.287037037037" customWidth="1"/>
    <col min="8" max="11" width="16.4166666666667" customWidth="1"/>
    <col min="12" max="17" width="16.287037037037" customWidth="1"/>
  </cols>
  <sheetData>
    <row r="1" customHeight="1" spans="1:17">
      <c r="A1" s="34"/>
      <c r="B1" s="34"/>
      <c r="C1" s="34"/>
      <c r="D1" s="34"/>
      <c r="E1" s="34"/>
      <c r="F1" s="34"/>
      <c r="G1" s="34"/>
      <c r="H1" s="34"/>
      <c r="I1" s="34"/>
      <c r="J1" s="34"/>
      <c r="K1" s="34"/>
      <c r="L1" s="34"/>
      <c r="M1" s="34"/>
      <c r="N1" s="34"/>
      <c r="O1" s="34"/>
      <c r="P1" s="34"/>
      <c r="Q1" s="19" t="s">
        <v>258</v>
      </c>
    </row>
    <row r="2" ht="45" customHeight="1" spans="1:17">
      <c r="A2" s="28" t="s">
        <v>259</v>
      </c>
      <c r="B2" s="28"/>
      <c r="C2" s="28"/>
      <c r="D2" s="28"/>
      <c r="E2" s="28"/>
      <c r="F2" s="28"/>
      <c r="G2" s="28"/>
      <c r="H2" s="28"/>
      <c r="I2" s="28"/>
      <c r="J2" s="28"/>
      <c r="K2" s="28"/>
      <c r="L2" s="28"/>
      <c r="M2" s="28"/>
      <c r="N2" s="37"/>
      <c r="O2" s="37"/>
      <c r="P2" s="37"/>
      <c r="Q2" s="37"/>
    </row>
    <row r="3" ht="20.25" customHeight="1" spans="1:17">
      <c r="A3" s="18" t="str">
        <f>"单位名称："&amp;"通海县农村改革与经济管理服务中心"</f>
        <v>单位名称：通海县农村改革与经济管理服务中心</v>
      </c>
      <c r="B3" s="18"/>
      <c r="C3" s="18"/>
      <c r="D3" s="18"/>
      <c r="E3" s="18"/>
      <c r="F3" s="18"/>
      <c r="G3" s="18"/>
      <c r="H3" s="18"/>
      <c r="I3" s="18"/>
      <c r="J3" s="18"/>
      <c r="K3" s="18"/>
      <c r="L3" s="18"/>
      <c r="M3" s="18"/>
      <c r="N3" s="18"/>
      <c r="O3" s="18"/>
      <c r="P3" s="18"/>
      <c r="Q3" s="19" t="s">
        <v>26</v>
      </c>
    </row>
    <row r="4" ht="20.25" customHeight="1" spans="1:17">
      <c r="A4" s="21" t="s">
        <v>260</v>
      </c>
      <c r="B4" s="21" t="s">
        <v>261</v>
      </c>
      <c r="C4" s="21" t="s">
        <v>262</v>
      </c>
      <c r="D4" s="21" t="s">
        <v>263</v>
      </c>
      <c r="E4" s="21" t="s">
        <v>264</v>
      </c>
      <c r="F4" s="21" t="s">
        <v>265</v>
      </c>
      <c r="G4" s="21" t="s">
        <v>135</v>
      </c>
      <c r="H4" s="21"/>
      <c r="I4" s="21"/>
      <c r="J4" s="21"/>
      <c r="K4" s="21"/>
      <c r="L4" s="21"/>
      <c r="M4" s="21"/>
      <c r="N4" s="21"/>
      <c r="O4" s="21"/>
      <c r="P4" s="21"/>
      <c r="Q4" s="21"/>
    </row>
    <row r="5" ht="20.25" customHeight="1" spans="1:17">
      <c r="A5" s="21" t="s">
        <v>266</v>
      </c>
      <c r="B5" s="21" t="s">
        <v>261</v>
      </c>
      <c r="C5" s="21" t="s">
        <v>262</v>
      </c>
      <c r="D5" s="21" t="s">
        <v>263</v>
      </c>
      <c r="E5" s="21" t="s">
        <v>264</v>
      </c>
      <c r="F5" s="21" t="s">
        <v>265</v>
      </c>
      <c r="G5" s="21" t="s">
        <v>29</v>
      </c>
      <c r="H5" s="21" t="s">
        <v>32</v>
      </c>
      <c r="I5" s="21" t="s">
        <v>267</v>
      </c>
      <c r="J5" s="21" t="s">
        <v>268</v>
      </c>
      <c r="K5" s="21" t="s">
        <v>35</v>
      </c>
      <c r="L5" s="21" t="s">
        <v>36</v>
      </c>
      <c r="M5" s="21" t="s">
        <v>36</v>
      </c>
      <c r="N5" s="21"/>
      <c r="O5" s="21"/>
      <c r="P5" s="21"/>
      <c r="Q5" s="21"/>
    </row>
    <row r="6" ht="32.4" customHeight="1" spans="1:17">
      <c r="A6" s="21"/>
      <c r="B6" s="21"/>
      <c r="C6" s="21"/>
      <c r="D6" s="21"/>
      <c r="E6" s="21"/>
      <c r="F6" s="21"/>
      <c r="G6" s="21"/>
      <c r="H6" s="21" t="s">
        <v>31</v>
      </c>
      <c r="I6" s="21"/>
      <c r="J6" s="21"/>
      <c r="K6" s="21"/>
      <c r="L6" s="21" t="s">
        <v>31</v>
      </c>
      <c r="M6" s="21" t="s">
        <v>37</v>
      </c>
      <c r="N6" s="21" t="s">
        <v>38</v>
      </c>
      <c r="O6" s="38" t="s">
        <v>39</v>
      </c>
      <c r="P6" s="38" t="s">
        <v>40</v>
      </c>
      <c r="Q6" s="38" t="s">
        <v>41</v>
      </c>
    </row>
    <row r="7" ht="20.25" customHeight="1" spans="1:17">
      <c r="A7" s="30">
        <v>1</v>
      </c>
      <c r="B7" s="30">
        <v>2</v>
      </c>
      <c r="C7" s="30">
        <v>3</v>
      </c>
      <c r="D7" s="30">
        <v>4</v>
      </c>
      <c r="E7" s="30">
        <v>5</v>
      </c>
      <c r="F7" s="30">
        <v>6</v>
      </c>
      <c r="G7" s="30">
        <v>7</v>
      </c>
      <c r="H7" s="30">
        <v>8</v>
      </c>
      <c r="I7" s="30">
        <v>9</v>
      </c>
      <c r="J7" s="30">
        <v>10</v>
      </c>
      <c r="K7" s="30">
        <v>11</v>
      </c>
      <c r="L7" s="30">
        <v>12</v>
      </c>
      <c r="M7" s="30">
        <v>13</v>
      </c>
      <c r="N7" s="30">
        <v>14</v>
      </c>
      <c r="O7" s="30">
        <v>15</v>
      </c>
      <c r="P7" s="30">
        <v>16</v>
      </c>
      <c r="Q7" s="30">
        <v>17</v>
      </c>
    </row>
    <row r="8" ht="20.25" customHeight="1" spans="1:17">
      <c r="A8" s="35" t="s">
        <v>201</v>
      </c>
      <c r="B8" s="22"/>
      <c r="C8" s="22"/>
      <c r="D8" s="31"/>
      <c r="E8" s="31"/>
      <c r="F8" s="31">
        <v>1.7858</v>
      </c>
      <c r="G8" s="31">
        <v>1.7858</v>
      </c>
      <c r="H8" s="31">
        <v>1.7858</v>
      </c>
      <c r="I8" s="31"/>
      <c r="J8" s="32"/>
      <c r="K8" s="32"/>
      <c r="L8" s="31"/>
      <c r="M8" s="31"/>
      <c r="N8" s="31"/>
      <c r="O8" s="31"/>
      <c r="P8" s="31"/>
      <c r="Q8" s="31"/>
    </row>
    <row r="9" ht="20.25" customHeight="1" spans="1:17">
      <c r="A9" s="22"/>
      <c r="B9" s="22" t="s">
        <v>269</v>
      </c>
      <c r="C9" s="22" t="str">
        <f>"C1804010201"&amp;"  "&amp;"机动车保险服务"</f>
        <v>C1804010201  机动车保险服务</v>
      </c>
      <c r="D9" s="36" t="s">
        <v>270</v>
      </c>
      <c r="E9" s="23">
        <v>1</v>
      </c>
      <c r="F9" s="31">
        <v>0.3</v>
      </c>
      <c r="G9" s="31">
        <v>0.3</v>
      </c>
      <c r="H9" s="32">
        <v>0.3</v>
      </c>
      <c r="I9" s="32"/>
      <c r="J9" s="32"/>
      <c r="K9" s="32"/>
      <c r="L9" s="31"/>
      <c r="M9" s="31"/>
      <c r="N9" s="31"/>
      <c r="O9" s="31"/>
      <c r="P9" s="31"/>
      <c r="Q9" s="31"/>
    </row>
    <row r="10" ht="20.25" customHeight="1" spans="1:17">
      <c r="A10" s="22"/>
      <c r="B10" s="22" t="s">
        <v>271</v>
      </c>
      <c r="C10" s="22" t="str">
        <f>"C23120399"&amp;"  "&amp;"其他车辆维修和保养服务"</f>
        <v>C23120399  其他车辆维修和保养服务</v>
      </c>
      <c r="D10" s="36" t="s">
        <v>231</v>
      </c>
      <c r="E10" s="23">
        <v>1</v>
      </c>
      <c r="F10" s="31">
        <v>0.4858</v>
      </c>
      <c r="G10" s="31">
        <v>0.4858</v>
      </c>
      <c r="H10" s="32">
        <v>0.4858</v>
      </c>
      <c r="I10" s="32"/>
      <c r="J10" s="32"/>
      <c r="K10" s="32"/>
      <c r="L10" s="31"/>
      <c r="M10" s="31"/>
      <c r="N10" s="31"/>
      <c r="O10" s="31"/>
      <c r="P10" s="31"/>
      <c r="Q10" s="31"/>
    </row>
    <row r="11" ht="20.25" customHeight="1" spans="1:17">
      <c r="A11" s="22"/>
      <c r="B11" s="22" t="s">
        <v>272</v>
      </c>
      <c r="C11" s="22" t="str">
        <f>"A02020100"&amp;"  "&amp;"复印机"</f>
        <v>A02020100  复印机</v>
      </c>
      <c r="D11" s="36" t="s">
        <v>273</v>
      </c>
      <c r="E11" s="23">
        <v>1</v>
      </c>
      <c r="F11" s="31">
        <v>1</v>
      </c>
      <c r="G11" s="31">
        <v>1</v>
      </c>
      <c r="H11" s="32">
        <v>1</v>
      </c>
      <c r="I11" s="32"/>
      <c r="J11" s="32"/>
      <c r="K11" s="32"/>
      <c r="L11" s="31"/>
      <c r="M11" s="31"/>
      <c r="N11" s="31"/>
      <c r="O11" s="31"/>
      <c r="P11" s="31"/>
      <c r="Q11" s="31"/>
    </row>
    <row r="12" ht="20.25" customHeight="1" spans="1:17">
      <c r="A12" s="35" t="s">
        <v>173</v>
      </c>
      <c r="B12" s="22"/>
      <c r="C12" s="22"/>
      <c r="D12" s="22"/>
      <c r="E12" s="22"/>
      <c r="F12" s="31">
        <v>2</v>
      </c>
      <c r="G12" s="31">
        <v>2</v>
      </c>
      <c r="H12" s="31">
        <v>2</v>
      </c>
      <c r="I12" s="31"/>
      <c r="J12" s="32"/>
      <c r="K12" s="32"/>
      <c r="L12" s="31"/>
      <c r="M12" s="31"/>
      <c r="N12" s="31"/>
      <c r="O12" s="31"/>
      <c r="P12" s="31"/>
      <c r="Q12" s="31"/>
    </row>
    <row r="13" ht="20.25" customHeight="1" spans="1:17">
      <c r="A13" s="22"/>
      <c r="B13" s="22" t="s">
        <v>274</v>
      </c>
      <c r="C13" s="22" t="str">
        <f>"C23120301"&amp;"  "&amp;"车辆维修和保养服务"</f>
        <v>C23120301  车辆维修和保养服务</v>
      </c>
      <c r="D13" s="36" t="s">
        <v>231</v>
      </c>
      <c r="E13" s="23">
        <v>2</v>
      </c>
      <c r="F13" s="31">
        <v>0.6</v>
      </c>
      <c r="G13" s="31">
        <v>0.6</v>
      </c>
      <c r="H13" s="32">
        <v>0.6</v>
      </c>
      <c r="I13" s="32"/>
      <c r="J13" s="32"/>
      <c r="K13" s="32"/>
      <c r="L13" s="31"/>
      <c r="M13" s="31"/>
      <c r="N13" s="31"/>
      <c r="O13" s="31"/>
      <c r="P13" s="31"/>
      <c r="Q13" s="31"/>
    </row>
    <row r="14" ht="20.25" customHeight="1" spans="1:17">
      <c r="A14" s="22"/>
      <c r="B14" s="22" t="s">
        <v>275</v>
      </c>
      <c r="C14" s="22" t="str">
        <f>"C2309019901"&amp;"  "&amp;"公文用纸、资料汇编、信封印刷服务"</f>
        <v>C2309019901  公文用纸、资料汇编、信封印刷服务</v>
      </c>
      <c r="D14" s="36" t="s">
        <v>231</v>
      </c>
      <c r="E14" s="23">
        <v>2</v>
      </c>
      <c r="F14" s="31">
        <v>1</v>
      </c>
      <c r="G14" s="31">
        <v>1</v>
      </c>
      <c r="H14" s="32">
        <v>1</v>
      </c>
      <c r="I14" s="32"/>
      <c r="J14" s="32"/>
      <c r="K14" s="32"/>
      <c r="L14" s="31"/>
      <c r="M14" s="31"/>
      <c r="N14" s="31"/>
      <c r="O14" s="31"/>
      <c r="P14" s="31"/>
      <c r="Q14" s="31"/>
    </row>
    <row r="15" ht="20.25" customHeight="1" spans="1:17">
      <c r="A15" s="22"/>
      <c r="B15" s="22" t="s">
        <v>276</v>
      </c>
      <c r="C15" s="22" t="str">
        <f>"C23120302"&amp;"  "&amp;"车辆加油、添加燃料服务"</f>
        <v>C23120302  车辆加油、添加燃料服务</v>
      </c>
      <c r="D15" s="36" t="s">
        <v>231</v>
      </c>
      <c r="E15" s="23">
        <v>2</v>
      </c>
      <c r="F15" s="31">
        <v>0.4</v>
      </c>
      <c r="G15" s="31">
        <v>0.4</v>
      </c>
      <c r="H15" s="32">
        <v>0.4</v>
      </c>
      <c r="I15" s="32"/>
      <c r="J15" s="32"/>
      <c r="K15" s="32"/>
      <c r="L15" s="31"/>
      <c r="M15" s="31"/>
      <c r="N15" s="31"/>
      <c r="O15" s="31"/>
      <c r="P15" s="31"/>
      <c r="Q15" s="31"/>
    </row>
    <row r="16" ht="20.25" customHeight="1" spans="1:17">
      <c r="A16" s="23" t="s">
        <v>29</v>
      </c>
      <c r="B16" s="23"/>
      <c r="C16" s="23"/>
      <c r="D16" s="36"/>
      <c r="E16" s="36"/>
      <c r="F16" s="31">
        <v>3.7858</v>
      </c>
      <c r="G16" s="31">
        <v>3.7858</v>
      </c>
      <c r="H16" s="31">
        <v>3.7858</v>
      </c>
      <c r="I16" s="31"/>
      <c r="J16" s="31"/>
      <c r="K16" s="31"/>
      <c r="L16" s="31"/>
      <c r="M16" s="31"/>
      <c r="N16" s="31"/>
      <c r="O16" s="31"/>
      <c r="P16" s="31"/>
      <c r="Q16" s="31"/>
    </row>
  </sheetData>
  <mergeCells count="17">
    <mergeCell ref="A1:M1"/>
    <mergeCell ref="A2:Q2"/>
    <mergeCell ref="A3:M3"/>
    <mergeCell ref="G4:Q4"/>
    <mergeCell ref="L5:Q5"/>
    <mergeCell ref="A16:E16"/>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1"/>
  <sheetViews>
    <sheetView showZeros="0" workbookViewId="0">
      <selection activeCell="A11" sqref="$A11:$XFD11"/>
    </sheetView>
  </sheetViews>
  <sheetFormatPr defaultColWidth="8.85185185185185" defaultRowHeight="15" customHeight="1"/>
  <cols>
    <col min="1" max="1" width="35.1296296296296" customWidth="1"/>
    <col min="2" max="2" width="28.287037037037" customWidth="1"/>
    <col min="3" max="6" width="28.4166666666667" customWidth="1"/>
    <col min="7" max="7" width="16.287037037037" customWidth="1"/>
    <col min="8" max="12" width="16.4166666666667" customWidth="1"/>
    <col min="13" max="17" width="16.287037037037" customWidth="1"/>
  </cols>
  <sheetData>
    <row r="1" customHeight="1" spans="1:17">
      <c r="A1" s="19"/>
      <c r="B1" s="19"/>
      <c r="C1" s="19"/>
      <c r="D1" s="19"/>
      <c r="E1" s="19"/>
      <c r="F1" s="19"/>
      <c r="G1" s="19"/>
      <c r="H1" s="19"/>
      <c r="I1" s="19"/>
      <c r="J1" s="19"/>
      <c r="K1" s="19"/>
      <c r="L1" s="19"/>
      <c r="M1" s="19"/>
      <c r="N1" s="19"/>
      <c r="O1" s="19"/>
      <c r="P1" s="19"/>
      <c r="Q1" s="19" t="s">
        <v>277</v>
      </c>
    </row>
    <row r="2" ht="45" customHeight="1" spans="1:17">
      <c r="A2" s="28" t="s">
        <v>278</v>
      </c>
      <c r="B2" s="28"/>
      <c r="C2" s="28"/>
      <c r="D2" s="28"/>
      <c r="E2" s="28"/>
      <c r="F2" s="28"/>
      <c r="G2" s="28"/>
      <c r="H2" s="28"/>
      <c r="I2" s="28"/>
      <c r="J2" s="28"/>
      <c r="K2" s="28"/>
      <c r="L2" s="28"/>
      <c r="M2" s="28"/>
      <c r="N2" s="28"/>
      <c r="O2" s="28"/>
      <c r="P2" s="28"/>
      <c r="Q2" s="28"/>
    </row>
    <row r="3" ht="20.25" customHeight="1" spans="1:17">
      <c r="A3" s="18" t="str">
        <f>"单位名称："&amp;"通海县农村改革与经济管理服务中心"</f>
        <v>单位名称：通海县农村改革与经济管理服务中心</v>
      </c>
      <c r="B3" s="18"/>
      <c r="C3" s="18"/>
      <c r="D3" s="18"/>
      <c r="E3" s="18"/>
      <c r="F3" s="18"/>
      <c r="G3" s="18"/>
      <c r="H3" s="18"/>
      <c r="I3" s="18"/>
      <c r="J3" s="18"/>
      <c r="K3" s="18"/>
      <c r="L3" s="19"/>
      <c r="M3" s="19"/>
      <c r="N3" s="19"/>
      <c r="O3" s="19"/>
      <c r="P3" s="19"/>
      <c r="Q3" s="19" t="s">
        <v>26</v>
      </c>
    </row>
    <row r="4" ht="27.15" customHeight="1" spans="1:17">
      <c r="A4" s="29" t="s">
        <v>260</v>
      </c>
      <c r="B4" s="29" t="s">
        <v>279</v>
      </c>
      <c r="C4" s="29" t="s">
        <v>280</v>
      </c>
      <c r="D4" s="29" t="s">
        <v>281</v>
      </c>
      <c r="E4" s="29" t="s">
        <v>282</v>
      </c>
      <c r="F4" s="29" t="s">
        <v>283</v>
      </c>
      <c r="G4" s="29" t="s">
        <v>135</v>
      </c>
      <c r="H4" s="29"/>
      <c r="I4" s="29"/>
      <c r="J4" s="29"/>
      <c r="K4" s="29"/>
      <c r="L4" s="29"/>
      <c r="M4" s="29"/>
      <c r="N4" s="29"/>
      <c r="O4" s="29"/>
      <c r="P4" s="29"/>
      <c r="Q4" s="29"/>
    </row>
    <row r="5" ht="23.4" customHeight="1" spans="1:17">
      <c r="A5" s="29" t="s">
        <v>266</v>
      </c>
      <c r="B5" s="29"/>
      <c r="C5" s="29" t="s">
        <v>280</v>
      </c>
      <c r="D5" s="29" t="s">
        <v>281</v>
      </c>
      <c r="E5" s="29" t="s">
        <v>282</v>
      </c>
      <c r="F5" s="29" t="s">
        <v>284</v>
      </c>
      <c r="G5" s="29" t="s">
        <v>29</v>
      </c>
      <c r="H5" s="29" t="s">
        <v>32</v>
      </c>
      <c r="I5" s="29" t="s">
        <v>267</v>
      </c>
      <c r="J5" s="29" t="s">
        <v>268</v>
      </c>
      <c r="K5" s="29" t="s">
        <v>35</v>
      </c>
      <c r="L5" s="29" t="s">
        <v>36</v>
      </c>
      <c r="M5" s="29"/>
      <c r="N5" s="29"/>
      <c r="O5" s="29"/>
      <c r="P5" s="29"/>
      <c r="Q5" s="29"/>
    </row>
    <row r="6" ht="28.65" customHeight="1" spans="1:17">
      <c r="A6" s="29"/>
      <c r="B6" s="29"/>
      <c r="C6" s="29"/>
      <c r="D6" s="29"/>
      <c r="E6" s="29"/>
      <c r="F6" s="29"/>
      <c r="G6" s="29"/>
      <c r="H6" s="29" t="s">
        <v>31</v>
      </c>
      <c r="I6" s="29"/>
      <c r="J6" s="29"/>
      <c r="K6" s="29"/>
      <c r="L6" s="29" t="s">
        <v>31</v>
      </c>
      <c r="M6" s="29" t="s">
        <v>37</v>
      </c>
      <c r="N6" s="29" t="s">
        <v>38</v>
      </c>
      <c r="O6" s="33" t="s">
        <v>39</v>
      </c>
      <c r="P6" s="33" t="s">
        <v>40</v>
      </c>
      <c r="Q6" s="33" t="s">
        <v>41</v>
      </c>
    </row>
    <row r="7" ht="20.25" customHeight="1" spans="1:17">
      <c r="A7" s="30">
        <v>1</v>
      </c>
      <c r="B7" s="30">
        <v>2</v>
      </c>
      <c r="C7" s="30">
        <v>3</v>
      </c>
      <c r="D7" s="30">
        <v>4</v>
      </c>
      <c r="E7" s="30">
        <v>5</v>
      </c>
      <c r="F7" s="30">
        <v>6</v>
      </c>
      <c r="G7" s="30">
        <v>7</v>
      </c>
      <c r="H7" s="30">
        <v>8</v>
      </c>
      <c r="I7" s="30">
        <v>9</v>
      </c>
      <c r="J7" s="30">
        <v>10</v>
      </c>
      <c r="K7" s="30">
        <v>11</v>
      </c>
      <c r="L7" s="30">
        <v>12</v>
      </c>
      <c r="M7" s="30">
        <v>13</v>
      </c>
      <c r="N7" s="30">
        <v>14</v>
      </c>
      <c r="O7" s="30">
        <v>15</v>
      </c>
      <c r="P7" s="30">
        <v>16</v>
      </c>
      <c r="Q7" s="30">
        <v>17</v>
      </c>
    </row>
    <row r="8" ht="20.25" customHeight="1" spans="1:17">
      <c r="A8" s="22"/>
      <c r="B8" s="22"/>
      <c r="C8" s="22"/>
      <c r="D8" s="23"/>
      <c r="E8" s="23"/>
      <c r="F8" s="31"/>
      <c r="G8" s="32"/>
      <c r="H8" s="32"/>
      <c r="I8" s="32"/>
      <c r="J8" s="32"/>
      <c r="K8" s="32"/>
      <c r="L8" s="32"/>
      <c r="M8" s="32"/>
      <c r="N8" s="32"/>
      <c r="O8" s="32"/>
      <c r="P8" s="32"/>
      <c r="Q8" s="32"/>
    </row>
    <row r="9" ht="20.25" customHeight="1" spans="1:17">
      <c r="A9" s="22"/>
      <c r="B9" s="22"/>
      <c r="C9" s="22"/>
      <c r="D9" s="22"/>
      <c r="E9" s="22"/>
      <c r="F9" s="22"/>
      <c r="G9" s="32"/>
      <c r="H9" s="32"/>
      <c r="I9" s="32"/>
      <c r="J9" s="32"/>
      <c r="K9" s="32"/>
      <c r="L9" s="32"/>
      <c r="M9" s="32"/>
      <c r="N9" s="32"/>
      <c r="O9" s="32"/>
      <c r="P9" s="32"/>
      <c r="Q9" s="32"/>
    </row>
    <row r="10" ht="20.25" customHeight="1" spans="1:17">
      <c r="A10" s="23" t="s">
        <v>29</v>
      </c>
      <c r="B10" s="23"/>
      <c r="C10" s="23"/>
      <c r="D10" s="23"/>
      <c r="E10" s="23"/>
      <c r="F10" s="23"/>
      <c r="G10" s="32"/>
      <c r="H10" s="32"/>
      <c r="I10" s="32"/>
      <c r="J10" s="32"/>
      <c r="K10" s="32"/>
      <c r="L10" s="32"/>
      <c r="M10" s="32"/>
      <c r="N10" s="32"/>
      <c r="O10" s="32"/>
      <c r="P10" s="32"/>
      <c r="Q10" s="32"/>
    </row>
    <row r="11" customHeight="1" spans="1:1">
      <c r="A11" t="s">
        <v>285</v>
      </c>
    </row>
  </sheetData>
  <mergeCells count="17">
    <mergeCell ref="A1:L1"/>
    <mergeCell ref="A2:Q2"/>
    <mergeCell ref="A3:K3"/>
    <mergeCell ref="G4:Q4"/>
    <mergeCell ref="L5:Q5"/>
    <mergeCell ref="A10:F10"/>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9"/>
  <sheetViews>
    <sheetView showZeros="0" workbookViewId="0">
      <selection activeCell="A9" sqref="$A9:$XFD9"/>
    </sheetView>
  </sheetViews>
  <sheetFormatPr defaultColWidth="8.85185185185185" defaultRowHeight="15" customHeight="1"/>
  <cols>
    <col min="1" max="1" width="37.1388888888889" customWidth="1"/>
    <col min="2" max="14" width="17.1388888888889" customWidth="1"/>
  </cols>
  <sheetData>
    <row r="1" ht="24.15" customHeight="1" spans="1:14">
      <c r="A1" s="18"/>
      <c r="B1" s="18"/>
      <c r="C1" s="18"/>
      <c r="D1" s="18"/>
      <c r="E1" s="18"/>
      <c r="F1" s="18"/>
      <c r="G1" s="18"/>
      <c r="H1" s="18"/>
      <c r="I1" s="18"/>
      <c r="J1" s="18"/>
      <c r="K1" s="18"/>
      <c r="L1" s="18"/>
      <c r="M1" s="18"/>
      <c r="N1" s="19" t="s">
        <v>286</v>
      </c>
    </row>
    <row r="2" ht="45.15" customHeight="1" spans="1:14">
      <c r="A2" s="24" t="s">
        <v>287</v>
      </c>
      <c r="B2" s="24"/>
      <c r="C2" s="24"/>
      <c r="D2" s="24"/>
      <c r="E2" s="24"/>
      <c r="F2" s="24"/>
      <c r="G2" s="24"/>
      <c r="H2" s="24"/>
      <c r="I2" s="24"/>
      <c r="J2" s="24"/>
      <c r="K2" s="24"/>
      <c r="L2" s="24"/>
      <c r="M2" s="24"/>
      <c r="N2" s="24"/>
    </row>
    <row r="3" ht="18.75" customHeight="1" spans="1:14">
      <c r="A3" s="18" t="str">
        <f>"单位名称："&amp;"通海县农村改革与经济管理服务中心"</f>
        <v>单位名称：通海县农村改革与经济管理服务中心</v>
      </c>
      <c r="B3" s="18"/>
      <c r="C3" s="18"/>
      <c r="D3" s="18"/>
      <c r="E3" s="18"/>
      <c r="F3" s="18"/>
      <c r="G3" s="18"/>
      <c r="H3" s="18"/>
      <c r="I3" s="18"/>
      <c r="J3" s="18"/>
      <c r="K3" s="18"/>
      <c r="L3" s="18"/>
      <c r="M3" s="18"/>
      <c r="N3" s="19" t="s">
        <v>26</v>
      </c>
    </row>
    <row r="4" ht="22.5" customHeight="1" spans="1:14">
      <c r="A4" s="27" t="s">
        <v>288</v>
      </c>
      <c r="B4" s="27" t="s">
        <v>135</v>
      </c>
      <c r="C4" s="27"/>
      <c r="D4" s="27"/>
      <c r="E4" s="27" t="s">
        <v>289</v>
      </c>
      <c r="F4" s="27"/>
      <c r="G4" s="27"/>
      <c r="H4" s="27"/>
      <c r="I4" s="27"/>
      <c r="J4" s="27"/>
      <c r="K4" s="27"/>
      <c r="L4" s="27"/>
      <c r="M4" s="27"/>
      <c r="N4" s="27"/>
    </row>
    <row r="5" ht="22.5" customHeight="1" spans="1:14">
      <c r="A5" s="27"/>
      <c r="B5" s="27" t="s">
        <v>29</v>
      </c>
      <c r="C5" s="27" t="s">
        <v>32</v>
      </c>
      <c r="D5" s="27" t="s">
        <v>267</v>
      </c>
      <c r="E5" s="27" t="s">
        <v>290</v>
      </c>
      <c r="F5" s="27" t="s">
        <v>291</v>
      </c>
      <c r="G5" s="27" t="s">
        <v>292</v>
      </c>
      <c r="H5" s="27" t="s">
        <v>293</v>
      </c>
      <c r="I5" s="27" t="s">
        <v>294</v>
      </c>
      <c r="J5" s="27" t="s">
        <v>295</v>
      </c>
      <c r="K5" s="27" t="s">
        <v>296</v>
      </c>
      <c r="L5" s="27" t="s">
        <v>297</v>
      </c>
      <c r="M5" s="27" t="s">
        <v>298</v>
      </c>
      <c r="N5" s="27" t="s">
        <v>299</v>
      </c>
    </row>
    <row r="6" ht="18.75" customHeight="1" spans="1:14">
      <c r="A6" s="22"/>
      <c r="B6" s="22"/>
      <c r="C6" s="22"/>
      <c r="D6" s="22"/>
      <c r="E6" s="22"/>
      <c r="F6" s="22"/>
      <c r="G6" s="22"/>
      <c r="H6" s="22"/>
      <c r="I6" s="22"/>
      <c r="J6" s="22"/>
      <c r="K6" s="22"/>
      <c r="L6" s="22"/>
      <c r="M6" s="22"/>
      <c r="N6" s="22"/>
    </row>
    <row r="7" ht="18.75" customHeight="1" spans="1:14">
      <c r="A7" s="22"/>
      <c r="B7" s="22"/>
      <c r="C7" s="22"/>
      <c r="D7" s="22"/>
      <c r="E7" s="22"/>
      <c r="F7" s="22"/>
      <c r="G7" s="22"/>
      <c r="H7" s="22"/>
      <c r="I7" s="22"/>
      <c r="J7" s="22"/>
      <c r="K7" s="22"/>
      <c r="L7" s="22"/>
      <c r="M7" s="22"/>
      <c r="N7" s="22"/>
    </row>
    <row r="8" ht="18.75" customHeight="1" spans="1:14">
      <c r="A8" s="23" t="s">
        <v>29</v>
      </c>
      <c r="B8" s="22"/>
      <c r="C8" s="22"/>
      <c r="D8" s="22"/>
      <c r="E8" s="22"/>
      <c r="F8" s="22"/>
      <c r="G8" s="22"/>
      <c r="H8" s="22"/>
      <c r="I8" s="22"/>
      <c r="J8" s="22"/>
      <c r="K8" s="22"/>
      <c r="L8" s="22"/>
      <c r="M8" s="22"/>
      <c r="N8" s="22"/>
    </row>
    <row r="9" customHeight="1" spans="1:1">
      <c r="A9" t="s">
        <v>300</v>
      </c>
    </row>
  </sheetData>
  <mergeCells count="5">
    <mergeCell ref="A2:N2"/>
    <mergeCell ref="A3:C3"/>
    <mergeCell ref="B4:D4"/>
    <mergeCell ref="E4:N4"/>
    <mergeCell ref="A4:A5"/>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A8" sqref="$A8:$XFD8"/>
    </sheetView>
  </sheetViews>
  <sheetFormatPr defaultColWidth="8.85185185185185" defaultRowHeight="15" customHeight="1" outlineLevelRow="7"/>
  <cols>
    <col min="1" max="10" width="28.5740740740741" customWidth="1"/>
  </cols>
  <sheetData>
    <row r="1" ht="18.75" customHeight="1" spans="1:10">
      <c r="A1" s="18"/>
      <c r="B1" s="18"/>
      <c r="C1" s="18"/>
      <c r="D1" s="18"/>
      <c r="E1" s="18"/>
      <c r="F1" s="18"/>
      <c r="G1" s="18"/>
      <c r="H1" s="18"/>
      <c r="I1" s="18"/>
      <c r="J1" s="19" t="s">
        <v>301</v>
      </c>
    </row>
    <row r="2" ht="52.05" customHeight="1" spans="1:10">
      <c r="A2" s="24" t="s">
        <v>302</v>
      </c>
      <c r="B2" s="25"/>
      <c r="C2" s="25"/>
      <c r="D2" s="25"/>
      <c r="E2" s="25"/>
      <c r="F2" s="25"/>
      <c r="G2" s="25"/>
      <c r="H2" s="25"/>
      <c r="I2" s="25"/>
      <c r="J2" s="25"/>
    </row>
    <row r="3" ht="21.3" customHeight="1" spans="1:10">
      <c r="A3" s="18" t="str">
        <f>"单位名称："&amp;"通海县农村改革与经济管理服务中心"</f>
        <v>单位名称：通海县农村改革与经济管理服务中心</v>
      </c>
      <c r="B3" s="18"/>
      <c r="C3" s="18"/>
      <c r="D3" s="26"/>
      <c r="E3" s="26"/>
      <c r="F3" s="26"/>
      <c r="G3" s="26"/>
      <c r="H3" s="26"/>
      <c r="I3" s="26"/>
      <c r="J3" s="26"/>
    </row>
    <row r="4" ht="27.15" customHeight="1" spans="1:10">
      <c r="A4" s="21" t="s">
        <v>212</v>
      </c>
      <c r="B4" s="21" t="s">
        <v>213</v>
      </c>
      <c r="C4" s="21" t="s">
        <v>214</v>
      </c>
      <c r="D4" s="21" t="s">
        <v>215</v>
      </c>
      <c r="E4" s="21" t="s">
        <v>216</v>
      </c>
      <c r="F4" s="21" t="s">
        <v>217</v>
      </c>
      <c r="G4" s="21" t="s">
        <v>218</v>
      </c>
      <c r="H4" s="21" t="s">
        <v>219</v>
      </c>
      <c r="I4" s="21" t="s">
        <v>220</v>
      </c>
      <c r="J4" s="21" t="s">
        <v>221</v>
      </c>
    </row>
    <row r="5" ht="18.75" customHeight="1" spans="1:10">
      <c r="A5" s="21" t="s">
        <v>42</v>
      </c>
      <c r="B5" s="21" t="s">
        <v>43</v>
      </c>
      <c r="C5" s="21" t="s">
        <v>44</v>
      </c>
      <c r="D5" s="21" t="s">
        <v>45</v>
      </c>
      <c r="E5" s="21" t="s">
        <v>46</v>
      </c>
      <c r="F5" s="21" t="s">
        <v>47</v>
      </c>
      <c r="G5" s="21" t="s">
        <v>48</v>
      </c>
      <c r="H5" s="21" t="s">
        <v>49</v>
      </c>
      <c r="I5" s="21" t="s">
        <v>50</v>
      </c>
      <c r="J5" s="21" t="s">
        <v>65</v>
      </c>
    </row>
    <row r="6" ht="18.75" customHeight="1" spans="1:10">
      <c r="A6" s="22"/>
      <c r="B6" s="22"/>
      <c r="C6" s="22"/>
      <c r="D6" s="22"/>
      <c r="E6" s="22"/>
      <c r="F6" s="22"/>
      <c r="G6" s="22"/>
      <c r="H6" s="22"/>
      <c r="I6" s="22"/>
      <c r="J6" s="22"/>
    </row>
    <row r="7" ht="18.75" customHeight="1" spans="1:10">
      <c r="A7" s="22"/>
      <c r="B7" s="22"/>
      <c r="C7" s="22"/>
      <c r="D7" s="22"/>
      <c r="E7" s="22"/>
      <c r="F7" s="22"/>
      <c r="G7" s="22"/>
      <c r="H7" s="22"/>
      <c r="I7" s="22"/>
      <c r="J7" s="22"/>
    </row>
    <row r="8" customHeight="1" spans="1:1">
      <c r="A8" t="s">
        <v>300</v>
      </c>
    </row>
  </sheetData>
  <mergeCells count="2">
    <mergeCell ref="A2:J2"/>
    <mergeCell ref="A3:C3"/>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8"/>
  <sheetViews>
    <sheetView showZeros="0" workbookViewId="0">
      <selection activeCell="A8" sqref="$A8:$XFD8"/>
    </sheetView>
  </sheetViews>
  <sheetFormatPr defaultColWidth="8.85185185185185" defaultRowHeight="15" customHeight="1" outlineLevelRow="7" outlineLevelCol="7"/>
  <cols>
    <col min="1" max="8" width="28.5740740740741" customWidth="1"/>
  </cols>
  <sheetData>
    <row r="1" ht="18.75" customHeight="1" spans="1:8">
      <c r="A1" s="18"/>
      <c r="B1" s="18"/>
      <c r="C1" s="18"/>
      <c r="D1" s="18"/>
      <c r="E1" s="18"/>
      <c r="F1" s="18"/>
      <c r="G1" s="18"/>
      <c r="H1" s="19" t="s">
        <v>303</v>
      </c>
    </row>
    <row r="2" ht="41.4" customHeight="1" spans="1:8">
      <c r="A2" s="20" t="s">
        <v>304</v>
      </c>
      <c r="B2" s="20"/>
      <c r="C2" s="20"/>
      <c r="D2" s="20"/>
      <c r="E2" s="20"/>
      <c r="F2" s="20"/>
      <c r="G2" s="20"/>
      <c r="H2" s="20"/>
    </row>
    <row r="3" ht="18.75" customHeight="1" spans="1:8">
      <c r="A3" s="18" t="str">
        <f>"单位名称："&amp;"通海县农村改革与经济管理服务中心"</f>
        <v>单位名称：通海县农村改革与经济管理服务中心</v>
      </c>
      <c r="B3" s="18"/>
      <c r="C3" s="18"/>
      <c r="D3" s="18"/>
      <c r="E3" s="18"/>
      <c r="F3" s="18"/>
      <c r="G3" s="18"/>
      <c r="H3" s="18"/>
    </row>
    <row r="4" ht="18.75" customHeight="1" spans="1:8">
      <c r="A4" s="21" t="s">
        <v>255</v>
      </c>
      <c r="B4" s="21" t="s">
        <v>305</v>
      </c>
      <c r="C4" s="21" t="s">
        <v>306</v>
      </c>
      <c r="D4" s="21" t="s">
        <v>307</v>
      </c>
      <c r="E4" s="21" t="s">
        <v>263</v>
      </c>
      <c r="F4" s="21" t="s">
        <v>308</v>
      </c>
      <c r="G4" s="21"/>
      <c r="H4" s="21"/>
    </row>
    <row r="5" ht="18.75" customHeight="1" spans="1:8">
      <c r="A5" s="21"/>
      <c r="B5" s="21"/>
      <c r="C5" s="21"/>
      <c r="D5" s="21"/>
      <c r="E5" s="21"/>
      <c r="F5" s="21" t="s">
        <v>264</v>
      </c>
      <c r="G5" s="21" t="s">
        <v>309</v>
      </c>
      <c r="H5" s="21" t="s">
        <v>310</v>
      </c>
    </row>
    <row r="6" ht="18.75" customHeight="1" spans="1:8">
      <c r="A6" s="21" t="s">
        <v>42</v>
      </c>
      <c r="B6" s="21" t="s">
        <v>43</v>
      </c>
      <c r="C6" s="21" t="s">
        <v>44</v>
      </c>
      <c r="D6" s="21" t="s">
        <v>45</v>
      </c>
      <c r="E6" s="21" t="s">
        <v>46</v>
      </c>
      <c r="F6" s="21" t="s">
        <v>47</v>
      </c>
      <c r="G6" s="21" t="s">
        <v>48</v>
      </c>
      <c r="H6" s="21" t="s">
        <v>49</v>
      </c>
    </row>
    <row r="7" ht="18.75" customHeight="1" spans="1:8">
      <c r="A7" s="22"/>
      <c r="B7" s="22"/>
      <c r="C7" s="22"/>
      <c r="D7" s="22"/>
      <c r="E7" s="23"/>
      <c r="F7" s="23"/>
      <c r="G7" s="16"/>
      <c r="H7" s="16"/>
    </row>
    <row r="8" customFormat="1" customHeight="1" spans="1:1">
      <c r="A8" t="s">
        <v>311</v>
      </c>
    </row>
  </sheetData>
  <mergeCells count="8">
    <mergeCell ref="A2:H2"/>
    <mergeCell ref="A3:C3"/>
    <mergeCell ref="F4:H4"/>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A11" sqref="A11"/>
    </sheetView>
  </sheetViews>
  <sheetFormatPr defaultColWidth="8.85185185185185" defaultRowHeight="15" customHeight="1"/>
  <cols>
    <col min="1" max="1" width="21.4259259259259" customWidth="1"/>
    <col min="2" max="3" width="35.7037037037037" customWidth="1"/>
    <col min="4" max="4" width="17.1388888888889" customWidth="1"/>
    <col min="5" max="5" width="28.5740740740741" customWidth="1"/>
    <col min="6" max="6" width="17.1388888888889" customWidth="1"/>
    <col min="7" max="7" width="28.5740740740741" customWidth="1"/>
    <col min="8" max="11" width="14.287037037037" customWidth="1"/>
  </cols>
  <sheetData>
    <row r="1" ht="18.75" customHeight="1" spans="1:11">
      <c r="A1" s="1"/>
      <c r="B1" s="1"/>
      <c r="C1" s="1"/>
      <c r="D1" s="1"/>
      <c r="E1" s="1"/>
      <c r="F1" s="1"/>
      <c r="G1" s="1"/>
      <c r="H1" s="2"/>
      <c r="I1" s="2"/>
      <c r="J1" s="2"/>
      <c r="K1" s="2" t="s">
        <v>312</v>
      </c>
    </row>
    <row r="2" ht="45" customHeight="1" spans="1:11">
      <c r="A2" s="3" t="s">
        <v>313</v>
      </c>
      <c r="B2" s="3"/>
      <c r="C2" s="3"/>
      <c r="D2" s="3"/>
      <c r="E2" s="3"/>
      <c r="F2" s="3"/>
      <c r="G2" s="3"/>
      <c r="H2" s="3"/>
      <c r="I2" s="3"/>
      <c r="J2" s="3"/>
      <c r="K2" s="3"/>
    </row>
    <row r="3" ht="18.75" customHeight="1" spans="1:11">
      <c r="A3" s="4" t="str">
        <f>"单位名称："&amp;"通海县农村改革与经济管理服务中心"</f>
        <v>单位名称：通海县农村改革与经济管理服务中心</v>
      </c>
      <c r="B3" s="4"/>
      <c r="C3" s="4"/>
      <c r="D3" s="4"/>
      <c r="E3" s="4"/>
      <c r="F3" s="4"/>
      <c r="G3" s="4"/>
      <c r="H3" s="5"/>
      <c r="I3" s="5"/>
      <c r="J3" s="5"/>
      <c r="K3" s="5" t="s">
        <v>26</v>
      </c>
    </row>
    <row r="4" ht="18.75" customHeight="1" spans="1:11">
      <c r="A4" s="12" t="s">
        <v>204</v>
      </c>
      <c r="B4" s="12" t="s">
        <v>130</v>
      </c>
      <c r="C4" s="12" t="s">
        <v>128</v>
      </c>
      <c r="D4" s="12" t="s">
        <v>131</v>
      </c>
      <c r="E4" s="12" t="s">
        <v>132</v>
      </c>
      <c r="F4" s="12" t="s">
        <v>314</v>
      </c>
      <c r="G4" s="12" t="s">
        <v>315</v>
      </c>
      <c r="H4" s="12" t="s">
        <v>29</v>
      </c>
      <c r="I4" s="12" t="s">
        <v>316</v>
      </c>
      <c r="J4" s="12"/>
      <c r="K4" s="12"/>
    </row>
    <row r="5" ht="18.75" customHeight="1" spans="1:11">
      <c r="A5" s="12"/>
      <c r="B5" s="12"/>
      <c r="C5" s="12"/>
      <c r="D5" s="12"/>
      <c r="E5" s="12"/>
      <c r="F5" s="12"/>
      <c r="G5" s="12"/>
      <c r="H5" s="12"/>
      <c r="I5" s="12" t="s">
        <v>32</v>
      </c>
      <c r="J5" s="12" t="s">
        <v>33</v>
      </c>
      <c r="K5" s="12" t="s">
        <v>34</v>
      </c>
    </row>
    <row r="6" ht="22.65" customHeight="1" spans="1:11">
      <c r="A6" s="12"/>
      <c r="B6" s="12"/>
      <c r="C6" s="12"/>
      <c r="D6" s="12"/>
      <c r="E6" s="12"/>
      <c r="F6" s="12"/>
      <c r="G6" s="12"/>
      <c r="H6" s="12"/>
      <c r="I6" s="12"/>
      <c r="J6" s="12"/>
      <c r="K6" s="12"/>
    </row>
    <row r="7" ht="18.75" customHeight="1" spans="1:11">
      <c r="A7" s="13" t="s">
        <v>42</v>
      </c>
      <c r="B7" s="13">
        <v>2</v>
      </c>
      <c r="C7" s="13">
        <v>3</v>
      </c>
      <c r="D7" s="13">
        <v>4</v>
      </c>
      <c r="E7" s="13">
        <v>5</v>
      </c>
      <c r="F7" s="13">
        <v>6</v>
      </c>
      <c r="G7" s="13">
        <v>7</v>
      </c>
      <c r="H7" s="13">
        <v>8</v>
      </c>
      <c r="I7" s="13">
        <v>9</v>
      </c>
      <c r="J7" s="13">
        <v>10</v>
      </c>
      <c r="K7" s="13">
        <v>11</v>
      </c>
    </row>
    <row r="8" ht="20.25" customHeight="1" spans="1:11">
      <c r="A8" s="14"/>
      <c r="B8" s="15"/>
      <c r="C8" s="14"/>
      <c r="D8" s="14"/>
      <c r="E8" s="14"/>
      <c r="F8" s="14"/>
      <c r="G8" s="14"/>
      <c r="H8" s="16"/>
      <c r="I8" s="16"/>
      <c r="J8" s="16"/>
      <c r="K8" s="16"/>
    </row>
    <row r="9" ht="20.25" customHeight="1" spans="1:11">
      <c r="A9" s="14"/>
      <c r="B9" s="15"/>
      <c r="C9" s="14"/>
      <c r="D9" s="14"/>
      <c r="E9" s="14"/>
      <c r="F9" s="14"/>
      <c r="G9" s="14"/>
      <c r="H9" s="16"/>
      <c r="I9" s="16"/>
      <c r="J9" s="16"/>
      <c r="K9" s="16"/>
    </row>
    <row r="10" ht="20.25" customHeight="1" spans="1:11">
      <c r="A10" s="17" t="s">
        <v>29</v>
      </c>
      <c r="B10" s="17"/>
      <c r="C10" s="17"/>
      <c r="D10" s="17"/>
      <c r="E10" s="17"/>
      <c r="F10" s="17"/>
      <c r="G10" s="17"/>
      <c r="H10" s="16"/>
      <c r="I10" s="16"/>
      <c r="J10" s="16"/>
      <c r="K10" s="16"/>
    </row>
    <row r="11" customFormat="1" customHeight="1" spans="1:1">
      <c r="A11" t="s">
        <v>317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9"/>
  <sheetViews>
    <sheetView showZeros="0" tabSelected="1" workbookViewId="0">
      <selection activeCell="A1" sqref="A1"/>
    </sheetView>
  </sheetViews>
  <sheetFormatPr defaultColWidth="8.85185185185185" defaultRowHeight="15" customHeight="1" outlineLevelCol="6"/>
  <cols>
    <col min="1" max="1" width="35.7037037037037" customWidth="1"/>
    <col min="2" max="2" width="21.4259259259259" customWidth="1"/>
    <col min="3" max="3" width="35.7037037037037" customWidth="1"/>
    <col min="4" max="4" width="21.4259259259259" customWidth="1"/>
    <col min="5" max="7" width="17.1388888888889" customWidth="1"/>
  </cols>
  <sheetData>
    <row r="1" ht="18.75" customHeight="1" spans="1:7">
      <c r="A1" s="1"/>
      <c r="B1" s="1"/>
      <c r="C1" s="1"/>
      <c r="D1" s="1"/>
      <c r="E1" s="2"/>
      <c r="F1" s="2"/>
      <c r="G1" s="2" t="s">
        <v>318</v>
      </c>
    </row>
    <row r="2" ht="45" customHeight="1" spans="1:7">
      <c r="A2" s="3" t="s">
        <v>319</v>
      </c>
      <c r="B2" s="3"/>
      <c r="C2" s="3"/>
      <c r="D2" s="3"/>
      <c r="E2" s="3"/>
      <c r="F2" s="3"/>
      <c r="G2" s="3"/>
    </row>
    <row r="3" ht="24.15" customHeight="1" spans="1:7">
      <c r="A3" s="4" t="str">
        <f>"单位名称："&amp;"通海县农村改革与经济管理服务中心"</f>
        <v>单位名称：通海县农村改革与经济管理服务中心</v>
      </c>
      <c r="B3" s="4"/>
      <c r="C3" s="4"/>
      <c r="D3" s="4"/>
      <c r="E3" s="5"/>
      <c r="F3" s="5"/>
      <c r="G3" s="5" t="s">
        <v>26</v>
      </c>
    </row>
    <row r="4" ht="18.75" customHeight="1" spans="1:7">
      <c r="A4" s="6" t="s">
        <v>128</v>
      </c>
      <c r="B4" s="6" t="s">
        <v>204</v>
      </c>
      <c r="C4" s="6" t="s">
        <v>130</v>
      </c>
      <c r="D4" s="6" t="s">
        <v>320</v>
      </c>
      <c r="E4" s="6" t="s">
        <v>32</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42</v>
      </c>
      <c r="B7" s="7">
        <v>2</v>
      </c>
      <c r="C7" s="7">
        <v>3</v>
      </c>
      <c r="D7" s="7">
        <v>4</v>
      </c>
      <c r="E7" s="7">
        <v>5</v>
      </c>
      <c r="F7" s="7">
        <v>6</v>
      </c>
      <c r="G7" s="7">
        <v>7</v>
      </c>
    </row>
    <row r="8" ht="20.25" customHeight="1" spans="1:7">
      <c r="A8" s="8" t="s">
        <v>52</v>
      </c>
      <c r="B8" s="8" t="s">
        <v>208</v>
      </c>
      <c r="C8" s="9" t="s">
        <v>207</v>
      </c>
      <c r="D8" s="8" t="s">
        <v>321</v>
      </c>
      <c r="E8" s="10">
        <v>2</v>
      </c>
      <c r="F8" s="10"/>
      <c r="G8" s="10"/>
    </row>
    <row r="9" ht="20.25" customHeight="1" spans="1:7">
      <c r="A9" s="11" t="s">
        <v>29</v>
      </c>
      <c r="B9" s="11"/>
      <c r="C9" s="11"/>
      <c r="D9" s="11"/>
      <c r="E9" s="10">
        <v>2</v>
      </c>
      <c r="F9" s="10"/>
      <c r="G9" s="10"/>
    </row>
  </sheetData>
  <mergeCells count="11">
    <mergeCell ref="A2:G2"/>
    <mergeCell ref="A3:D3"/>
    <mergeCell ref="E4:G4"/>
    <mergeCell ref="A9:D9"/>
    <mergeCell ref="A4:A6"/>
    <mergeCell ref="B4:B6"/>
    <mergeCell ref="C4:C6"/>
    <mergeCell ref="D4:D6"/>
    <mergeCell ref="E5:E6"/>
    <mergeCell ref="F5:F6"/>
    <mergeCell ref="G5:G6"/>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 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qqb</cp:lastModifiedBy>
  <dcterms:created xsi:type="dcterms:W3CDTF">2025-01-17T06:29:00Z</dcterms:created>
  <dcterms:modified xsi:type="dcterms:W3CDTF">2025-01-21T12:21:39Z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603095A23C5944FEBC16BEDD074A309A_13</vt:lpwstr>
  </property>
  <property fmtid="{D5CDD505-2E9C-101B-9397-08002B2CF9AE}" pid="3" name="KSOProductBuildVer">
    <vt:lpwstr>2052-12.1.0.18912</vt:lpwstr>
  </property>
</Properties>
</file>