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2"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基本支出预算表04!$A$8:$X$34</definedName>
    <definedName name="_xlnm._FilterDatabase" localSheetId="7" hidden="1">'项目支出预算表05-1'!$A$8:$W$53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<sst xmlns="http://schemas.openxmlformats.org/spreadsheetml/2006/main" count="1396" uniqueCount="432">
  <si>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</si>
  <si>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</si>
  <si>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</si>
  <si>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</si>
  <si>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</si>
  <si>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</si>
  <si>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</si>
  <si>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</si>
  <si>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</si>
  <si>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</si>
  <si>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</si>
  <si>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</si>
  <si>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</si>
  <si>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</si>
  <si>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</si>
  <si>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</si>
  <si>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</si>
  <si>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</si>
  <si>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</si>
  <si>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</si>
  <si>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</si>
  <si>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</si>
  <si>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</si>
  <si>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</si>
  <si>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</si>
  <si>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</si>
  <si>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</si>
  <si>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</si>
  <si>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</si>
  <si>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</si>
  <si>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</si>
  <si>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</si>
  <si>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</si>
  <si>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</si>
  <si>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</si>
  <si>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</si>
  <si>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</si>
  <si>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</si>
  <si>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</si>
  <si>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</si>
  <si>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</si>
  <si>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</si>
  <si>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</si>
  <si>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</si>
  <si>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</si>
  <si>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</si>
  <si>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</si>
  <si>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</si>
  <si>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</si>
  <si>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</si>
  <si>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</si>
  <si>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105009</t>
  </si>
  <si>
    <t>云南省通海县第三中学</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</si>
  <si>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</si>
  <si>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</si>
  <si>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</si>
  <si>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</si>
  <si>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</si>
  <si>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</si>
  <si>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</si>
  <si>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</si>
  <si>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</si>
  <si>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</si>
  <si>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</si>
  <si>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</si>
  <si>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</si>
  <si>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205</t>
  </si>
  <si>
    <t>教育支出</t>
  </si>
  <si>
    <t>20502</t>
  </si>
  <si>
    <t>普通教育</t>
  </si>
  <si>
    <t>2050203</t>
  </si>
  <si>
    <t>初中教育</t>
  </si>
  <si>
    <t>2050204</t>
  </si>
  <si>
    <t>高中教育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</si>
  <si>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</si>
  <si>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</si>
  <si>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</si>
  <si>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</si>
  <si>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</si>
  <si>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</si>
  <si>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</si>
  <si>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</si>
  <si>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</si>
  <si>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</si>
  <si>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</si>
  <si>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</si>
  <si>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</si>
  <si>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</si>
  <si>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</si>
  <si>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</si>
  <si>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</si>
  <si>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</si>
  <si>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</si>
  <si>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</si>
  <si>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</si>
  <si>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</si>
  <si>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</si>
  <si>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</si>
  <si>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</si>
  <si>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</si>
  <si>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</si>
  <si>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</si>
  <si>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</si>
  <si>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</si>
  <si>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</si>
  <si>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</si>
  <si>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</si>
  <si>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</si>
  <si>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</si>
  <si>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</si>
  <si>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</si>
  <si>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</si>
  <si>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</si>
  <si>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</si>
  <si>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</si>
  <si>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</si>
  <si>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</si>
  <si>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</si>
  <si>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</si>
  <si>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</si>
  <si>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</si>
  <si>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</si>
  <si>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</si>
  <si>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</si>
  <si>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</si>
  <si>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</si>
  <si>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</si>
  <si>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</si>
  <si>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</si>
  <si>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备注：云南省通海县第三中学2025年无一般公共预算“三公”经费支出预算。</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</si>
  <si>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</si>
  <si>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</si>
  <si>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</si>
  <si>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</si>
  <si>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</si>
  <si>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</si>
  <si>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</si>
  <si>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</si>
  <si>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</si>
  <si>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</si>
  <si>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</si>
  <si>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</si>
  <si>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</si>
  <si>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</si>
  <si>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</si>
  <si>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</si>
  <si>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</si>
  <si>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</si>
  <si>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</si>
  <si>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530423210000000002241</t>
  </si>
  <si>
    <t>事业人员支出工资</t>
  </si>
  <si>
    <t>30101</t>
  </si>
  <si>
    <t>基本工资</t>
  </si>
  <si>
    <t>30102</t>
  </si>
  <si>
    <t>津贴补贴</t>
  </si>
  <si>
    <t>30107</t>
  </si>
  <si>
    <t>绩效工资</t>
  </si>
  <si>
    <t>530423210000000002242</t>
  </si>
  <si>
    <t>社会保障缴费</t>
  </si>
  <si>
    <t>30112</t>
  </si>
  <si>
    <t>其他社会保障缴费</t>
  </si>
  <si>
    <t>30108</t>
  </si>
  <si>
    <t>机关事业单位基本养老保险缴费</t>
  </si>
  <si>
    <t>30110</t>
  </si>
  <si>
    <t>职工基本医疗保险缴费</t>
  </si>
  <si>
    <t>30111</t>
  </si>
  <si>
    <t>公务员医疗补助缴费</t>
  </si>
  <si>
    <t>530423210000000002243</t>
  </si>
  <si>
    <t>30113</t>
  </si>
  <si>
    <t>530423210000000002244</t>
  </si>
  <si>
    <t>对个人和家庭的补助</t>
  </si>
  <si>
    <t>30305</t>
  </si>
  <si>
    <t>生活补助</t>
  </si>
  <si>
    <t>530423210000000002252</t>
  </si>
  <si>
    <t>工会经费</t>
  </si>
  <si>
    <t>30228</t>
  </si>
  <si>
    <t>530423231100001111635</t>
  </si>
  <si>
    <t>高中补课费及临聘人员工资</t>
  </si>
  <si>
    <t>30199</t>
  </si>
  <si>
    <t>其他工资福利支出</t>
  </si>
  <si>
    <t>530423231100001112683</t>
  </si>
  <si>
    <t>非税收入用于商品和服务支出</t>
  </si>
  <si>
    <t>30201</t>
  </si>
  <si>
    <t>办公费</t>
  </si>
  <si>
    <t>530423231100001486467</t>
  </si>
  <si>
    <t>人员经费预留</t>
  </si>
  <si>
    <t>530423231100001486496</t>
  </si>
  <si>
    <t>事业人员奖励性绩效工资增量</t>
  </si>
  <si>
    <t>530423231100001486508</t>
  </si>
  <si>
    <t>编外人员工资</t>
  </si>
  <si>
    <t>530423231100001486509</t>
  </si>
  <si>
    <t>福利费经费</t>
  </si>
  <si>
    <t>30229</t>
  </si>
  <si>
    <t>福利费</t>
  </si>
  <si>
    <t>05-1表</t>
  </si>
  <si>
    <t>2025年部门项目支出预算表</t>
  </si>
  <si>
    <t>项目分类</t>
  </si>
  <si>
    <t>本年拨款</t>
  </si>
  <si>
    <t>其中：本次下达</t>
  </si>
  <si>
    <t>单位自有资金</t>
  </si>
  <si>
    <t>313 事业发展类</t>
  </si>
  <si>
    <t>530423251100003630377</t>
  </si>
  <si>
    <t>30226</t>
  </si>
  <si>
    <t>劳务费</t>
  </si>
  <si>
    <t>非税支出项目专项资金</t>
  </si>
  <si>
    <t>312 民生类</t>
  </si>
  <si>
    <t>530423251100003630844</t>
  </si>
  <si>
    <t>31001</t>
  </si>
  <si>
    <t>房屋建筑物购建</t>
  </si>
  <si>
    <t>31003</t>
  </si>
  <si>
    <t>专用设备购置</t>
  </si>
  <si>
    <t>普通高中国家助学金专项资金</t>
  </si>
  <si>
    <t>530423251100003620681</t>
  </si>
  <si>
    <t>普通高中建档立卡贫困学生生活补助专项资金</t>
  </si>
  <si>
    <t>530423251100003629889</t>
  </si>
  <si>
    <t>30308</t>
  </si>
  <si>
    <t>助学金</t>
  </si>
  <si>
    <t>普通高中免学杂费专项资金</t>
  </si>
  <si>
    <t>530423251100003629743</t>
  </si>
  <si>
    <t>普通高中生均公用经费专项资金</t>
  </si>
  <si>
    <t>530423251100003631421</t>
  </si>
  <si>
    <t>30202</t>
  </si>
  <si>
    <t>印刷费</t>
  </si>
  <si>
    <t>30205</t>
  </si>
  <si>
    <t>水费</t>
  </si>
  <si>
    <t>30206</t>
  </si>
  <si>
    <t>电费</t>
  </si>
  <si>
    <t>30207</t>
  </si>
  <si>
    <t>邮电费</t>
  </si>
  <si>
    <t>30209</t>
  </si>
  <si>
    <t>物业管理费</t>
  </si>
  <si>
    <t>30211</t>
  </si>
  <si>
    <t>差旅费</t>
  </si>
  <si>
    <t>30213</t>
  </si>
  <si>
    <t>维修（护）费</t>
  </si>
  <si>
    <t>30239</t>
  </si>
  <si>
    <t>其他交通费用</t>
  </si>
  <si>
    <t>遗属生活补助经费</t>
  </si>
  <si>
    <t>530423251100003629962</t>
  </si>
  <si>
    <t>义务教育家庭经济困难学生生活补助专项资金</t>
  </si>
  <si>
    <t>530423251100003631519</t>
  </si>
  <si>
    <t>义务教育生均公用经费专项资金</t>
  </si>
  <si>
    <t>530423251100003620633</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</si>
  <si>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</si>
  <si>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</si>
  <si>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</si>
  <si>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</si>
  <si>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</si>
  <si>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</si>
  <si>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</si>
  <si>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</si>
  <si>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</si>
  <si>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</si>
  <si>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</si>
  <si>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</si>
  <si>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义务教育生均公用经费及特殊教育经费用于维持学校正常运转的保障性资金，落实义务教育生均公用经费及特殊教育经费公用经费的责任主体。学校保障学生的数据的真实、准确，管好用好义务教育生均公用经费及特殊教育经费公用经费资金，严禁虚报、截留、挤占或挪用。提高义务教育生均公用经费及特殊教育经费公用经费的使用效益，加强对学校日常财务行为的监督，定期对经费使用情况开展专项检查。学校按照轻重缓急、统筹兼顾的原则安排使用公用经费，既保证正常教学工作，又适当安排促进学生全面发展所需资金。经费目标：寄宿制学生生均公用经费，补助标准940元/人、年，预计补助人数780人，合计补助金额733200元，其中本次预算资金（县级承担2.4%）17596.8元；非寄宿制学生生均公用经费，补助标准300元/人、年，预计补助人数565人，合计补助金额169500元，其中本次预算资金（县级承担2.4%）4068元；                               特殊教育学生生均公用经费，补助标准6000元/人、年，预计补助人数4人，合计补助金额24000元，其中本次预算资金（县级承担2.4%）576元； 合计补助：22240.8元，本次项目经费主要用于保障学校正常运转，保障方面包括：办公费、邮电费、培训费、学校网络使用费、保安服务费、印刷费、维修费用等支出。</t>
  </si>
  <si>
    <t>产出指标</t>
  </si>
  <si>
    <t>数量指标</t>
  </si>
  <si>
    <t>公用经费学生覆盖率</t>
  </si>
  <si>
    <t>=</t>
  </si>
  <si>
    <t>100</t>
  </si>
  <si>
    <t>%</t>
  </si>
  <si>
    <t>定量指标</t>
  </si>
  <si>
    <t>"反映义务教育公用经费对应补助义务教育学生的覆盖情况。
公用经费学生覆盖率=公用经费实际保障学生数/公用经费应保障学生数*100%"</t>
  </si>
  <si>
    <t>质量指标</t>
  </si>
  <si>
    <t>公用经费使用合规</t>
  </si>
  <si>
    <t xml:space="preserve">反映各学校严格按照规定使用公用经费情况。公用经费支出范围：教学业务与管理、教师培训、实验实习、文体活动、水电、取暖、交通差旅、邮电，仪器设备及图书资料等购置，房屋、建筑物及仪器设备的日常维修维护等。不得用于人员经费、基本建设投资、偿还债务等方面的支出。
</t>
  </si>
  <si>
    <t>教师培训费占比</t>
  </si>
  <si>
    <t>&gt;=</t>
  </si>
  <si>
    <t>"反映教师培训费用支出情况。
教师培训费占比=公用经费中年度教师培训费支出总额/公用经费支出总额*100%"</t>
  </si>
  <si>
    <t>时效指标</t>
  </si>
  <si>
    <t>补助资金到位及时率</t>
  </si>
  <si>
    <t>95</t>
  </si>
  <si>
    <t xml:space="preserve">反映城乡义务教育学校公用经费资金及时、足额落实到补助学校的情况。
补助资金到位及时率=在规定时间内实际到位资金/应到位资金*100%
</t>
  </si>
  <si>
    <t>效益指标</t>
  </si>
  <si>
    <t>社会效益</t>
  </si>
  <si>
    <t>义务教育教育巩固率</t>
  </si>
  <si>
    <t xml:space="preserve">反映资金支出对学生就学保障情况。
巩固率=（第二学年入学人数+正常流生数（第一学年入学人数*3%））/第一学年入学人数*100%"
</t>
  </si>
  <si>
    <t>满意度指标</t>
  </si>
  <si>
    <t>服务对象满意度</t>
  </si>
  <si>
    <t>学生家长满意度</t>
  </si>
  <si>
    <t>"反映学生家长对项目实施的满意度。
学生家长满意度=（对项目实施满意的使用人员/问卷调查人数）*100%"</t>
  </si>
  <si>
    <t xml:space="preserve">1、历年结转初中、高中公用经费，预计历年初高中生均公用经费结转资金100万元；
2、历年结转义务教育家庭经济困难学生补助资金，预计结转义务教育家庭经济困难学生补助50万元。
3、历年结转普通高中学生资助项目资金，预计结转历年普通高中学生资助项目资金50万元。
4、义务教育阶段课后服务费预计2025年支出65万元，根据文件精神，费用资金来源于向学生收费，预计每学期收取400元/生，根据学生情况预计收取65万元。
5、其他单位自有资金支出，预计2025年学校其他收入、捐赠收入等其他自有资金收入35万元。
结转结余资金及时用于补助困难学生助学金及学校办公经费开支，维持学校正常运转，年末对实施的项目进行总结和上报。学校将严格按照文件要求，确保资金使用安全、规范和有效。严禁虚列虚支、虚报和挤占挪用。
</t>
  </si>
  <si>
    <t>结转结余专项资金</t>
  </si>
  <si>
    <t>3000000</t>
  </si>
  <si>
    <t>元</t>
  </si>
  <si>
    <t xml:space="preserve">结转结余资金及时用于补助困难学生助学金及学校办公经费开支
</t>
  </si>
  <si>
    <t>补助资金支出率</t>
  </si>
  <si>
    <t>结转结余资金及时用于补助困难学生助学金及学校办公经费、义务教育课后服务支出</t>
  </si>
  <si>
    <t>受益人群覆盖率</t>
  </si>
  <si>
    <t xml:space="preserve">"反映项目设计受益人群或地区的实现情况。
受益人群覆盖率=（实际实现受益人群数/计划实现受益人群数）*100%"
</t>
  </si>
  <si>
    <t>政策知晓率</t>
  </si>
  <si>
    <t xml:space="preserve">反映补助政策的宣传效果情况。政策知晓率=调查中补助政策知晓人数/调查人数*100%
</t>
  </si>
  <si>
    <t>师生满意度</t>
  </si>
  <si>
    <t>"调查人群中对设施建设或设施运行的满意度。
受益人群覆盖率=（调查人群中对设施建设或设施运行的人数/问卷调查人数）*100%"</t>
  </si>
  <si>
    <t xml:space="preserve">2025年度目标：
一、保证本次补助人数不漏报、不少报，尽快按照“通海县第三中学学生资助手册”完成学生资助的前期申报、公示等工作。
二、按照《财政部 教育部关于建立普通高中家庭经济困难学生国家资助制度的意见》（财教[2010]356号）文件精神规定人数核对补助人数是否符合文件规定，核对补助人数是否一致。
三、对符合补助对象的受助人群发放补助资金，严格按照财务规定，发放至资助卡。
四、对整个补助项目的实施进行监督和反馈。"						
</t>
  </si>
  <si>
    <t>建档立卡覆盖率</t>
  </si>
  <si>
    <t xml:space="preserve">反映建档立卡受助情况。建档立卡补助覆盖率=补助建档立卡学生人数/本校建档立卡学生人数
</t>
  </si>
  <si>
    <t>补助标准</t>
  </si>
  <si>
    <t>2500</t>
  </si>
  <si>
    <t>元/人</t>
  </si>
  <si>
    <t xml:space="preserve">反映补助对象应受助的标准。根据相关补助文件，寄宿制困难家庭补助标准为2500元/生、年。按照实际补助的情况核实补助是否达标。
</t>
  </si>
  <si>
    <t xml:space="preserve">反映补助资金当年的到位情况。补助资金当年到位率=本年到位资金/应补助资金*100%
</t>
  </si>
  <si>
    <t>学生、家长满意度</t>
  </si>
  <si>
    <t xml:space="preserve">调查人群中对补助项目的满意度。
学生、家长满意度=（受助学生或者受助学生家长/问卷调查人数）*100%"
</t>
  </si>
  <si>
    <t xml:space="preserve">2025年度目标：
一、保证本次补助人数不漏报、不少报，尽快按照“通海县第三中学学生资助手册”完成学生资助的前期申报、公示等工作。
二、按照《财政部 教育部关于建立普通高中家庭经济困难学生国家资助制度的意见》（财教[2010]356号）、《财政部 教育部关于印发普通高中国家助学金管理办法的通知》（财科教[2016]37号）文件精神规定人数核对补助人数是否符合文件规定，核对补助人数是否一致。
三、对符合补助对象的受助人群发放补助资金，严格按照财务规定，发放至资助卡。
四、对整个补助项目的实施进行监督和反馈。						
</t>
  </si>
  <si>
    <t>补助资金当年到位率</t>
  </si>
  <si>
    <t xml:space="preserve">反映补助资金当年的到位情况。补助资金当年到位率=本年到位资金/应补助资金
</t>
  </si>
  <si>
    <t>成本指标</t>
  </si>
  <si>
    <t>经济成本指标</t>
  </si>
  <si>
    <t>1008</t>
  </si>
  <si>
    <t xml:space="preserve">反映补助对象应受助成本，根据相关补助文件，2025年生活补助标准预计一等180元，二等828元。经济成本指标=实际收到补助资金
</t>
  </si>
  <si>
    <t>补助对象政策知晓率</t>
  </si>
  <si>
    <t xml:space="preserve">反映补助政策的宣传效果情况。政策知晓率=调查中补助政策知晓人数/调查人数*100%
</t>
  </si>
  <si>
    <t>受助学生家长满意度</t>
  </si>
  <si>
    <t xml:space="preserve">反映受助学生对该项政策的实施过程、效果的满意程度。
学生、家长满意度=（受助学生或者受助学生家长/问卷调查人数）*100%"
</t>
  </si>
  <si>
    <t xml:space="preserve">"1、根据《国家中长期教育改革和发展规划纲要》（中发[2010]12号）关于高中教育以财政投入为主、逐步提高高中学校学生人均经费基本标准的精神，为进一步提高我省普通高中教育经费保障能力、提升高中运转水平、确保学校各项教育教学工作顺利开展。项目根据通财〔2023〕192号文件，通海县财政局 通海县教育局关于建立普通高中学校和职业高级中学生均公用经费财政拨款制度的通知，现申报2023年普通高中学校生均公用经费补助资金。我单位以2024年10月学生人数285人为基础提高3%为依据，生均公用经费补助资金为1500元/人，合计：439500元。其中：省级补助资金为285人*1200元/人*15%，小计：52740元；县级补助资金为386760元。普通高中学校生均公用经费补助资金将用于本单位运转经费。
2、学校按轻重缓急、统筹兼顾的原则安排使用公用经费。既保证正常教学工作，又适当安排促进学生全面发展所需经费，一般按下列支出顺序和标准进行使用：一是开展教学业务与管理活动；二是开展实践实习、文体活动；三是维持学校运转必需的水电、邮电、印刷、交通差旅等日常费用；四是房屋、建筑物及仪器设备的日常维护、教学设备仪器、图书资料等物品的购置。学校要细化支出范围与标准，加强实物消耗核算，建立规范的经费、实物等管理程序，厉行节约，提高经费使用效益。要建立健全物品采购登记台账、建立健全物品验收、进出库、保管、领用制度，严格执行固定资产管理要求，明确责任，严格管理，做到账实相符，安全有效。学校要将公用经费使用情况定期在校内进行公布公示，接受师生和社会的监督。同时要定期进行公用经费预算执行情况分析，完善内部控制制度，加强资金收支管理。学校在年末要根据学校规模和上级部门下达的公用经费定额，结合实际需求对下一年度的公用经费支出做好预算计划，按月上报区教育局相关部门。"						
</t>
  </si>
  <si>
    <t>公用经费资金补助人数覆盖率</t>
  </si>
  <si>
    <t xml:space="preserve">反映公用经费保障学生情况。                                    公用经费保障率=实际保障人数/应保障人数*100%
</t>
  </si>
  <si>
    <t>补助对象对政策的知晓度</t>
  </si>
  <si>
    <t xml:space="preserve">反映补助对象对政策的知晓度情况。                                   补助对象对政策的知晓度=（补助对象对政策的知晓度/问卷调查人数）*100%
</t>
  </si>
  <si>
    <t xml:space="preserve">"反映教师培训费用支出情况。
教师培训费占比=全年教师培训费/全年生均公用经费支出*100%"
</t>
  </si>
  <si>
    <t>公用经费补助标准达标率</t>
  </si>
  <si>
    <t xml:space="preserve">反映项目资金补助情况。
达标率=实际收到补助资金/应补助资金*100%"
</t>
  </si>
  <si>
    <t>80</t>
  </si>
  <si>
    <t xml:space="preserve">"反映学生家长对项目实施的满意度。
家长满意度=（对项目实施满意的使用人员/问卷调查人数）*100%"
</t>
  </si>
  <si>
    <t xml:space="preserve">根据《中华人民共和国预算法》《玉溪市非税收入管理暂行办法》《玉溪市市级非税收入预算管理办法》《通海县非税收入预算管理实施方案》通政办发[2019]22号文件精神，我单位2025年预计非税收入预算：按照2024年10月高中学生人数提高3%293人预算收入，其中住宿费预计收入22800元，学费预计收入114000元，合计136800元。根据2019年10月31日第20次常务会精神非税收入70%返还学校用于学校支出，可用于非税支出：136800*70%=95760元。 其中非税项目支出： 合计60000元分别为 ：1.项目支出用于偿还新建餐厅、科教楼工程款 3万元；2.项目支出用于教学、办公设备采购款2万元；3.项目支出用于学校工程前后期费用1万元；本年度学校按照轻重缓急、统筹兼顾的原则安排使用非税收入资金。既保证正常教学工作，又适当安排促进学生全面发展所需经费，根据项目所欠资金的数额逐年偿还所欠款项。						
</t>
  </si>
  <si>
    <t>项目总量</t>
  </si>
  <si>
    <t>个</t>
  </si>
  <si>
    <t xml:space="preserve">反映本项目包含的工程数量。根据相关文件非税收入用于基本建设及补助经费不足。
</t>
  </si>
  <si>
    <t>资金当年到位率</t>
  </si>
  <si>
    <t xml:space="preserve">反映非税资金当年的到位情况。非税资金当年到位率=本年到位资金/应补助资金
</t>
  </si>
  <si>
    <t>反映项目设计受益人群或地区的实现情况。
受益人群覆盖率=（实际实现受益人群数/计划实现受益人群数）*100%"</t>
  </si>
  <si>
    <t>综合使用率</t>
  </si>
  <si>
    <t xml:space="preserve">反映设施建成后的利用、使用情况。综合使用率=（投入使用的基础建设工程建设内容/完成建设内容）*100%
</t>
  </si>
  <si>
    <t>受益人群满意度</t>
  </si>
  <si>
    <t xml:space="preserve">调查人群中对设施建设或设施运行的满意度。
受益人群覆盖率=（调查人群中对设施建设或设施运行的人数/问卷调查人数）*100%"
</t>
  </si>
  <si>
    <t xml:space="preserve">2025年的目标：
一、保证本次补助人数不漏报、不少报，尽快按照“通海县第三中学学生资助手册”完成学生资助的前期申报、公示等工作。
二、按照相关文件规定人数核对补助人数是否符合文件规定，核对补助人数，做到不漏报。
三、对符合补助对象的受助人群发放补助资金，严格按照财务规定，发放至资助卡。
四、对整个补助项目的实施进行监督和反馈。						
</t>
  </si>
  <si>
    <t>补助对象准确率</t>
  </si>
  <si>
    <t xml:space="preserve">反映补助对象符合国家相关规定情况。
补助对象准确率=符合补助政策的学生数/补助学生总数*100%"
</t>
  </si>
  <si>
    <t xml:space="preserve">反映建档立卡受助情况。建档立卡补助覆盖率=补助建档立卡学生人数/本校建档立卡学生人数
</t>
  </si>
  <si>
    <t xml:space="preserve">反映补助政策的宣传效果情况。政策知晓率=调查中知晓补助政策知晓人数/调查人数*100%
</t>
  </si>
  <si>
    <t>根据云人社[2010]127号文件和玉民发[2022]16号文件精神，确保城乡最低生活保障标准、特困人员照料护理补贴标准、孤儿基本生活保障标准不低于指导标准，特困人员基本生活标准不低于当地城市低保。近三年我单位要保障遗属补助人员生活补助及时发放到位。</t>
  </si>
  <si>
    <t>遗属覆盖率</t>
  </si>
  <si>
    <t>反映遗属补覆盖率情况。遗属补覆盖率=补助遗属补助人数/本校实际享受遗属补助人数</t>
  </si>
  <si>
    <t>受助人数差异率</t>
  </si>
  <si>
    <t>0</t>
  </si>
  <si>
    <t xml:space="preserve">反映和考核实际补助人数的准确性情况。                                                                                     受助人数差异率=（补助资金对应人数-在校生实有人数）/补助资金对应人数*100%
</t>
  </si>
  <si>
    <t xml:space="preserve">"反映遗属补助资金及时、足额落实到补助人的情况。
补助资金到位及时率=在规定时间内实际到位资金/应到位资金*100%"
</t>
  </si>
  <si>
    <t>补助人员满意度</t>
  </si>
  <si>
    <t xml:space="preserve">"调查人群中对补助项目的满意度。
补助人员满意度=（受助人员/问卷调查人数）*100%"
</t>
  </si>
  <si>
    <t xml:space="preserve">根据《预算法》、《关于印发建档立卡贫困户学生精准资助实施方案和普通高中建档立卡贫困户家庭经济困难学生生活费补助实施方案的通知》云教贷〔2017〕17号文件要求，确实落实受助学生情况，一方面在资金下达后根据补助受助情况核实受助学生是否缴纳本学年学费，已缴纳学费的用该笔专项资金退还受助学生；二是核实受助学生未缴纳学费后，该笔资金用于日常学校运转开支，主要用于培训费、燃料费、水电费、邮电、印刷、交通差旅等日常费用。项目资金下达后一方面应保证普通高中建档立卡免学费补助得到落实；另一方面满足家庭经济困难学生基本学费生活需要，确保家庭经济困难学生不应经济困难而辍学，保障学生的就学权力。普通高中免学杂费专项资金，补助标准800元/人、年，预计补助人数23人，合计补助金额18400元，其中本次预算资金（县级部分2.4%）441.6元，本年度保证学生就读学校，不因经济困难辍学。						
</t>
  </si>
  <si>
    <t>反映建档立卡受助情况。建档立卡补助覆盖率=补助建档立卡学生人数/本校建档立卡学生人数*100%</t>
  </si>
  <si>
    <t>800</t>
  </si>
  <si>
    <t xml:space="preserve">反映补助对象应受助的标准。根据相关补助文件，寄宿制困难家庭补助标准为800元/生、年。按照实际补助的情况核实补助是否达标。
</t>
  </si>
  <si>
    <t>资金到位率</t>
  </si>
  <si>
    <t xml:space="preserve">反映项目资金的保障情况。                             
资金到位率=实际资金/应到位资金*100%
</t>
  </si>
  <si>
    <t xml:space="preserve">反映实施补助受益人群或地区的现实情况。                                         受益人群覆盖率=实际实现受益人群数/计划实现受益人群数*100%
</t>
  </si>
  <si>
    <t>补助对象政策的知晓率</t>
  </si>
  <si>
    <t xml:space="preserve">反映补助对象对政策的知晓情况。                                         补助对象政策的知晓率=政策知晓人数/应享受补助人数*100%
</t>
  </si>
  <si>
    <t>学生家长满意率</t>
  </si>
  <si>
    <t xml:space="preserve">"反映受益对象对补助项目实施的满意度。
受益对象满意度=（对项目实施满意的使用人员/问卷调查人数）*100%"
</t>
  </si>
  <si>
    <t>06表</t>
  </si>
  <si>
    <t>2025年政府性基金预算支出预算表</t>
  </si>
  <si>
    <t>单位名称</t>
  </si>
  <si>
    <t>本年政府性基金预算支出</t>
  </si>
  <si>
    <t>备注：云南省通海县第三中学2025年无政府性基金预算支出预算。</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</si>
  <si>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</si>
  <si>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</si>
  <si>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</si>
  <si>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</si>
  <si>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</si>
  <si>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</si>
  <si>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</si>
  <si>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</si>
  <si>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</si>
  <si>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</si>
  <si>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</si>
  <si>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公务用车保险费</t>
  </si>
  <si>
    <t>次</t>
  </si>
  <si>
    <t>公务用车加油及保险费</t>
  </si>
  <si>
    <t>采购复印件</t>
  </si>
  <si>
    <t>台</t>
  </si>
  <si>
    <t>采购复印纸</t>
  </si>
  <si>
    <t>批次</t>
  </si>
  <si>
    <t>08表</t>
  </si>
  <si>
    <t>2025年政府购买服务预算表</t>
  </si>
  <si>
    <t>政府购买服务项目</t>
  </si>
  <si>
    <t>政府购买服务指导性目录代码</t>
  </si>
  <si>
    <t>所属服务类别</t>
  </si>
  <si>
    <t>所属服务领域</t>
  </si>
  <si>
    <t>购买服务内容简述</t>
  </si>
  <si>
    <t>政府购买服务内容</t>
  </si>
  <si>
    <t>备注：云南省通海县第三中学2025年无政府购买服务预算。</t>
  </si>
  <si>
    <t>09-1表</t>
  </si>
  <si>
    <t>2025年对下转移支付预算表</t>
  </si>
  <si>
    <t>单位名称（项目）</t>
  </si>
  <si>
    <t>地区</t>
  </si>
  <si>
    <t>秀山</t>
  </si>
  <si>
    <t>九龙</t>
  </si>
  <si>
    <t>四街</t>
  </si>
  <si>
    <t>纳古</t>
  </si>
  <si>
    <t>河西</t>
  </si>
  <si>
    <t>杨广</t>
  </si>
  <si>
    <t>里山</t>
  </si>
  <si>
    <t>兴蒙</t>
  </si>
  <si>
    <t>高大</t>
  </si>
  <si>
    <t>备注：云南省通海县第三中学2025年无对下转移支付预算。</t>
  </si>
  <si>
    <t>09-2表</t>
  </si>
  <si>
    <t>2025年对下转移支付绩效目标表</t>
  </si>
  <si>
    <t>备注：云南省通海县第三中学2025年无对下转移支付绩效目标。</t>
  </si>
  <si>
    <t>10表</t>
  </si>
  <si>
    <t>2025年新增资产配置表</t>
  </si>
  <si>
    <t>资产类别</t>
  </si>
  <si>
    <t>资产分类代码.名称</t>
  </si>
  <si>
    <t>资产名称</t>
  </si>
  <si>
    <t>财政部门批复数（元）</t>
  </si>
  <si>
    <t>单价</t>
  </si>
  <si>
    <t>金额</t>
  </si>
  <si>
    <t>A02 设备</t>
  </si>
  <si>
    <t>A02020100 复印机</t>
  </si>
  <si>
    <t>复印机</t>
  </si>
  <si>
    <t>11表</t>
  </si>
  <si>
    <t>2025年上级补助项目支出预算表</t>
  </si>
  <si>
    <t>经济科目部门</t>
  </si>
  <si>
    <t>经济科目名称</t>
  </si>
  <si>
    <t>上级补助</t>
  </si>
  <si>
    <t>备注：云南省通海县第三中学2025年无上级补助项目支出预算。</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</si>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</sst>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1"/>
      <name val="宋体"/>
      <charset val="1"/>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xf numFmtId="0" fontId="3" fillId="0" borderId="0">
      <alignment vertical="top"/>
      <protection locked="0"/>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0" fontId="9" fillId="0" borderId="0" xfId="57" applyFont="1" applyFill="1" applyBorder="1" applyAlignment="1" applyProtection="1"/>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10" fillId="0" borderId="0" xfId="53" applyNumberFormat="1" applyFont="1" applyBorder="1" applyAlignment="1">
      <alignment horizontal="center" vertical="center" wrapText="1"/>
    </xf>
    <xf numFmtId="0" fontId="11"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53" applyNumberFormat="1" applyFont="1" applyBorder="1" applyAlignment="1">
      <alignment horizontal="right"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0" fontId="0" fillId="0" borderId="0" xfId="0" applyFont="1" applyAlignment="1">
      <alignment vertical="top" wrapText="1"/>
    </xf>
    <xf numFmtId="49" fontId="3" fillId="0" borderId="0" xfId="53" applyNumberFormat="1" applyFont="1" applyBorder="1" applyAlignment="1">
      <alignment horizontal="left" vertical="center" wrapText="1"/>
    </xf>
    <xf numFmtId="49" fontId="3" fillId="0" borderId="1" xfId="53" applyNumberFormat="1" applyFont="1" applyBorder="1" applyAlignment="1">
      <alignment horizontal="left" vertical="center" wrapText="1"/>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pplyAlignment="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0" xfId="57" applyFont="1" applyFill="1" applyBorder="1" applyAlignment="1" applyProtection="1">
      <alignment horizontal="left"/>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3" xfId="0" applyFont="1" applyBorder="1" applyAlignment="1">
      <alignment horizontal="left" vertical="center"/>
    </xf>
    <xf numFmtId="0" fontId="12" fillId="0" borderId="3" xfId="0" applyFont="1" applyBorder="1" applyAlignment="1">
      <alignment horizontal="center" vertical="center"/>
    </xf>
    <xf numFmtId="178"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EEACA"/>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pane ySplit="1" topLeftCell="A2" activePane="bottomLeft" state="frozen"/>
      <selection/>
      <selection pane="bottomLeft" activeCell="D6" sqref="D6:D7"/>
    </sheetView>
  </sheetViews>
  <sheetFormatPr defaultColWidth="8.85185185185185" defaultRowHeight="15" customHeight="1" outlineLevelCol="3"/>
  <cols>
    <col min="1" max="4" width="35.7037037037037"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"单位名称："&amp;"云南省通海县第三中学"</f>
        <v>单位名称：云南省通海县第三中学</v>
      </c>
      <c r="B4" s="5"/>
      <c r="C4" s="68"/>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2003.315623</v>
      </c>
      <c r="C8" s="15" t="str">
        <f>"一"&amp;"、"&amp;"教育支出"</f>
        <v>一、教育支出</v>
      </c>
      <c r="D8" s="17">
        <v>1733.146248</v>
      </c>
    </row>
    <row r="9" ht="22.5" customHeight="1" spans="1:4">
      <c r="A9" s="15" t="s">
        <v>9</v>
      </c>
      <c r="B9" s="17"/>
      <c r="C9" s="15" t="str">
        <f>"二"&amp;"、"&amp;"社会保障和就业支出"</f>
        <v>二、社会保障和就业支出</v>
      </c>
      <c r="D9" s="17">
        <v>260.42</v>
      </c>
    </row>
    <row r="10" ht="22.5" customHeight="1" spans="1:4">
      <c r="A10" s="15" t="s">
        <v>10</v>
      </c>
      <c r="B10" s="17"/>
      <c r="C10" s="15" t="str">
        <f>"三"&amp;"、"&amp;"卫生健康支出"</f>
        <v>三、卫生健康支出</v>
      </c>
      <c r="D10" s="17">
        <v>173.100847</v>
      </c>
    </row>
    <row r="11" ht="22.5" customHeight="1" spans="1:4">
      <c r="A11" s="15" t="s">
        <v>11</v>
      </c>
      <c r="B11" s="17">
        <v>9.57</v>
      </c>
      <c r="C11" s="15" t="str">
        <f>"四"&amp;"、"&amp;"住房保障支出"</f>
        <v>四、住房保障支出</v>
      </c>
      <c r="D11" s="17">
        <v>146.2296</v>
      </c>
    </row>
    <row r="12" ht="22.5" customHeight="1" spans="1:4">
      <c r="A12" s="15" t="s">
        <v>12</v>
      </c>
      <c r="B12" s="17">
        <v>300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9" t="s">
        <v>16</v>
      </c>
      <c r="B16" s="17"/>
      <c r="C16" s="72"/>
      <c r="D16" s="17"/>
    </row>
    <row r="17" ht="22.5" customHeight="1" spans="1:4">
      <c r="A17" s="69" t="s">
        <v>17</v>
      </c>
      <c r="B17" s="17">
        <v>300</v>
      </c>
      <c r="C17" s="72"/>
      <c r="D17" s="17"/>
    </row>
    <row r="18" ht="22.5" customHeight="1" spans="1:4">
      <c r="A18" s="69"/>
      <c r="B18" s="17"/>
      <c r="C18" s="72"/>
      <c r="D18" s="17"/>
    </row>
    <row r="19" ht="22.5" customHeight="1" spans="1:4">
      <c r="A19" s="70" t="s">
        <v>18</v>
      </c>
      <c r="B19" s="71">
        <v>2312.891623</v>
      </c>
      <c r="C19" s="72" t="s">
        <v>19</v>
      </c>
      <c r="D19" s="71">
        <v>2312.891623</v>
      </c>
    </row>
    <row r="20" ht="22.5" customHeight="1" spans="1:4">
      <c r="A20" s="69" t="s">
        <v>20</v>
      </c>
      <c r="B20" s="17"/>
      <c r="C20" s="15" t="s">
        <v>21</v>
      </c>
      <c r="D20" s="47"/>
    </row>
    <row r="21" ht="22.5" customHeight="1" spans="1:4">
      <c r="A21" s="70" t="s">
        <v>22</v>
      </c>
      <c r="B21" s="71">
        <v>2312.891623</v>
      </c>
      <c r="C21" s="72" t="s">
        <v>23</v>
      </c>
      <c r="D21" s="71">
        <v>2312.891623</v>
      </c>
    </row>
  </sheetData>
  <mergeCells count="8">
    <mergeCell ref="A3:D3"/>
    <mergeCell ref="A4:B4"/>
    <mergeCell ref="A5:B5"/>
    <mergeCell ref="C5:D5"/>
    <mergeCell ref="A6:A7"/>
    <mergeCell ref="B6:B7"/>
    <mergeCell ref="C6:C7"/>
    <mergeCell ref="D6:D7"/>
  </mergeCells>
  <pageMargins left="0.75" right="0.75" top="1" bottom="1" header="0.5" footer="0.5"/>
  <pageSetup paperSize="9" scale="92"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E17" sqref="E17"/>
    </sheetView>
  </sheetViews>
  <sheetFormatPr defaultColWidth="8.85185185185185" defaultRowHeight="15" customHeight="1"/>
  <cols>
    <col min="1" max="1" width="25.2777777777778" customWidth="1"/>
    <col min="2" max="2" width="29.9814814814815" customWidth="1"/>
    <col min="3" max="20" width="17.1388888888889"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24</v>
      </c>
    </row>
    <row r="3" ht="37.5" customHeight="1" spans="1:20">
      <c r="A3" s="4" t="s">
        <v>25</v>
      </c>
      <c r="B3" s="4"/>
      <c r="C3" s="4"/>
      <c r="D3" s="4"/>
      <c r="E3" s="4"/>
      <c r="F3" s="4"/>
      <c r="G3" s="4"/>
      <c r="H3" s="4"/>
      <c r="I3" s="4"/>
      <c r="J3" s="4"/>
      <c r="K3" s="4"/>
      <c r="L3" s="4"/>
      <c r="M3" s="4"/>
      <c r="N3" s="4"/>
      <c r="O3" s="4"/>
      <c r="P3" s="4"/>
      <c r="Q3" s="4"/>
      <c r="R3" s="4"/>
      <c r="S3" s="4"/>
      <c r="T3" s="4"/>
    </row>
    <row r="4" ht="18.75" customHeight="1" spans="1:20">
      <c r="A4" s="5" t="str">
        <f>"单位名称："&amp;"云南省通海县第三中学"</f>
        <v>单位名称：云南省通海县第三中学</v>
      </c>
      <c r="B4" s="5"/>
      <c r="C4" s="5"/>
      <c r="D4" s="5"/>
      <c r="E4" s="55"/>
      <c r="F4" s="55"/>
      <c r="G4" s="55"/>
      <c r="H4" s="55"/>
      <c r="I4" s="6"/>
      <c r="J4" s="6"/>
      <c r="K4" s="6"/>
      <c r="L4" s="6"/>
      <c r="M4" s="6"/>
      <c r="N4" s="6"/>
      <c r="O4" s="6"/>
      <c r="P4" s="6"/>
      <c r="Q4" s="6"/>
      <c r="R4" s="6"/>
      <c r="S4" s="6"/>
      <c r="T4" s="6" t="s">
        <v>26</v>
      </c>
    </row>
    <row r="5" ht="18.75" customHeight="1" spans="1:20">
      <c r="A5" s="13" t="s">
        <v>27</v>
      </c>
      <c r="B5" s="73" t="s">
        <v>28</v>
      </c>
      <c r="C5" s="73" t="s">
        <v>29</v>
      </c>
      <c r="D5" s="73" t="s">
        <v>30</v>
      </c>
      <c r="E5" s="73"/>
      <c r="F5" s="73"/>
      <c r="G5" s="73"/>
      <c r="H5" s="73"/>
      <c r="I5" s="73"/>
      <c r="J5" s="76"/>
      <c r="K5" s="76"/>
      <c r="L5" s="76"/>
      <c r="M5" s="76"/>
      <c r="N5" s="76"/>
      <c r="O5" s="73" t="s">
        <v>20</v>
      </c>
      <c r="P5" s="73"/>
      <c r="Q5" s="73"/>
      <c r="R5" s="73"/>
      <c r="S5" s="73"/>
      <c r="T5" s="73"/>
    </row>
    <row r="6" ht="18.75" customHeight="1" spans="1:20">
      <c r="A6" s="13"/>
      <c r="B6" s="73"/>
      <c r="C6" s="73"/>
      <c r="D6" s="74" t="s">
        <v>31</v>
      </c>
      <c r="E6" s="74" t="s">
        <v>32</v>
      </c>
      <c r="F6" s="74" t="s">
        <v>33</v>
      </c>
      <c r="G6" s="74" t="s">
        <v>34</v>
      </c>
      <c r="H6" s="74" t="s">
        <v>35</v>
      </c>
      <c r="I6" s="77" t="s">
        <v>36</v>
      </c>
      <c r="J6" s="78"/>
      <c r="K6" s="78"/>
      <c r="L6" s="78"/>
      <c r="M6" s="78"/>
      <c r="N6" s="78"/>
      <c r="O6" s="77" t="s">
        <v>31</v>
      </c>
      <c r="P6" s="77" t="s">
        <v>32</v>
      </c>
      <c r="Q6" s="77" t="s">
        <v>33</v>
      </c>
      <c r="R6" s="77" t="s">
        <v>34</v>
      </c>
      <c r="S6" s="77" t="s">
        <v>35</v>
      </c>
      <c r="T6" s="77" t="s">
        <v>36</v>
      </c>
    </row>
    <row r="7" ht="18.75" customHeight="1" spans="1:20">
      <c r="A7" s="13"/>
      <c r="B7" s="73"/>
      <c r="C7" s="73"/>
      <c r="D7" s="74"/>
      <c r="E7" s="74"/>
      <c r="F7" s="74"/>
      <c r="G7" s="74"/>
      <c r="H7" s="74"/>
      <c r="I7" s="77" t="s">
        <v>31</v>
      </c>
      <c r="J7" s="77" t="s">
        <v>37</v>
      </c>
      <c r="K7" s="77" t="s">
        <v>38</v>
      </c>
      <c r="L7" s="77" t="s">
        <v>39</v>
      </c>
      <c r="M7" s="77" t="s">
        <v>40</v>
      </c>
      <c r="N7" s="77" t="s">
        <v>41</v>
      </c>
      <c r="O7" s="77"/>
      <c r="P7" s="77"/>
      <c r="Q7" s="77"/>
      <c r="R7" s="77"/>
      <c r="S7" s="77"/>
      <c r="T7" s="77"/>
    </row>
    <row r="8" ht="18.75" customHeight="1" spans="1:20">
      <c r="A8" s="75" t="s">
        <v>42</v>
      </c>
      <c r="B8" s="14" t="s">
        <v>43</v>
      </c>
      <c r="C8" s="14" t="s">
        <v>44</v>
      </c>
      <c r="D8" s="14" t="s">
        <v>45</v>
      </c>
      <c r="E8" s="75" t="s">
        <v>46</v>
      </c>
      <c r="F8" s="14" t="s">
        <v>47</v>
      </c>
      <c r="G8" s="14" t="s">
        <v>48</v>
      </c>
      <c r="H8" s="75" t="s">
        <v>49</v>
      </c>
      <c r="I8" s="14" t="s">
        <v>50</v>
      </c>
      <c r="J8" s="14">
        <v>10</v>
      </c>
      <c r="K8" s="14">
        <v>11</v>
      </c>
      <c r="L8" s="14">
        <v>12</v>
      </c>
      <c r="M8" s="14">
        <v>13</v>
      </c>
      <c r="N8" s="14">
        <v>14</v>
      </c>
      <c r="O8" s="14">
        <v>15</v>
      </c>
      <c r="P8" s="14">
        <v>16</v>
      </c>
      <c r="Q8" s="14">
        <v>17</v>
      </c>
      <c r="R8" s="14">
        <v>18</v>
      </c>
      <c r="S8" s="14">
        <v>19</v>
      </c>
      <c r="T8" s="14">
        <v>20</v>
      </c>
    </row>
    <row r="9" ht="20.25" customHeight="1" spans="1:20">
      <c r="A9" s="16" t="s">
        <v>51</v>
      </c>
      <c r="B9" s="16" t="s">
        <v>52</v>
      </c>
      <c r="C9" s="17">
        <v>2312.891623</v>
      </c>
      <c r="D9" s="17">
        <v>2012.891623</v>
      </c>
      <c r="E9" s="17">
        <v>2003.315623</v>
      </c>
      <c r="F9" s="17"/>
      <c r="G9" s="17"/>
      <c r="H9" s="17">
        <v>9.57</v>
      </c>
      <c r="I9" s="17">
        <v>300</v>
      </c>
      <c r="J9" s="17"/>
      <c r="K9" s="17"/>
      <c r="L9" s="17"/>
      <c r="M9" s="17"/>
      <c r="N9" s="17">
        <v>300</v>
      </c>
      <c r="O9" s="17"/>
      <c r="P9" s="17"/>
      <c r="Q9" s="17"/>
      <c r="R9" s="17"/>
      <c r="S9" s="17"/>
      <c r="T9" s="17"/>
    </row>
    <row r="10" ht="20.25" customHeight="1" spans="1:20">
      <c r="A10" s="46" t="s">
        <v>29</v>
      </c>
      <c r="B10" s="46"/>
      <c r="C10" s="17">
        <v>2312.891623</v>
      </c>
      <c r="D10" s="17">
        <v>2012.891623</v>
      </c>
      <c r="E10" s="17">
        <v>2003.315623</v>
      </c>
      <c r="F10" s="17"/>
      <c r="G10" s="17"/>
      <c r="H10" s="17">
        <v>9.57</v>
      </c>
      <c r="I10" s="17">
        <v>300</v>
      </c>
      <c r="J10" s="17"/>
      <c r="K10" s="17"/>
      <c r="L10" s="17"/>
      <c r="M10" s="17"/>
      <c r="N10" s="17">
        <v>300</v>
      </c>
      <c r="O10" s="17"/>
      <c r="P10" s="17"/>
      <c r="Q10" s="17"/>
      <c r="R10" s="17"/>
      <c r="S10" s="17"/>
      <c r="T10" s="17"/>
    </row>
  </sheetData>
  <mergeCells count="20">
    <mergeCell ref="A3:T3"/>
    <mergeCell ref="A4:D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9" scale="36"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workbookViewId="0">
      <pane ySplit="1" topLeftCell="A2" activePane="bottomLeft" state="frozen"/>
      <selection/>
      <selection pane="bottomLeft" activeCell="C12" sqref="C12"/>
    </sheetView>
  </sheetViews>
  <sheetFormatPr defaultColWidth="8.85185185185185" defaultRowHeight="15" customHeight="1"/>
  <cols>
    <col min="1" max="1" width="10.25" customWidth="1"/>
    <col min="2" max="2" width="16.75" customWidth="1"/>
    <col min="3" max="15" width="17.1388888888889"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53</v>
      </c>
    </row>
    <row r="3" ht="37.5" customHeight="1" spans="1:15">
      <c r="A3" s="4" t="s">
        <v>54</v>
      </c>
      <c r="B3" s="4"/>
      <c r="C3" s="4"/>
      <c r="D3" s="4"/>
      <c r="E3" s="4"/>
      <c r="F3" s="4"/>
      <c r="G3" s="4"/>
      <c r="H3" s="4"/>
      <c r="I3" s="4"/>
      <c r="J3" s="4"/>
      <c r="K3" s="54"/>
      <c r="L3" s="54"/>
      <c r="M3" s="54"/>
      <c r="N3" s="54"/>
      <c r="O3" s="54"/>
    </row>
    <row r="4" ht="18.75" customHeight="1" spans="1:15">
      <c r="A4" s="42" t="str">
        <f>"单位名称："&amp;"云南省通海县第三中学"</f>
        <v>单位名称：云南省通海县第三中学</v>
      </c>
      <c r="B4" s="42"/>
      <c r="C4" s="42"/>
      <c r="D4" s="42"/>
      <c r="E4" s="42"/>
      <c r="F4" s="42"/>
      <c r="G4" s="42"/>
      <c r="H4" s="42"/>
      <c r="I4" s="42"/>
      <c r="J4" s="3"/>
      <c r="K4" s="3"/>
      <c r="L4" s="3"/>
      <c r="M4" s="3"/>
      <c r="N4" s="3"/>
      <c r="O4" s="3" t="s">
        <v>26</v>
      </c>
    </row>
    <row r="5" ht="18.75" customHeight="1" spans="1:15">
      <c r="A5" s="13" t="s">
        <v>55</v>
      </c>
      <c r="B5" s="13" t="s">
        <v>56</v>
      </c>
      <c r="C5" s="45" t="s">
        <v>29</v>
      </c>
      <c r="D5" s="45" t="s">
        <v>32</v>
      </c>
      <c r="E5" s="45"/>
      <c r="F5" s="45"/>
      <c r="G5" s="13" t="s">
        <v>33</v>
      </c>
      <c r="H5" s="45" t="s">
        <v>34</v>
      </c>
      <c r="I5" s="13" t="s">
        <v>57</v>
      </c>
      <c r="J5" s="45" t="s">
        <v>36</v>
      </c>
      <c r="K5" s="45"/>
      <c r="L5" s="45"/>
      <c r="M5" s="45"/>
      <c r="N5" s="45"/>
      <c r="O5" s="45"/>
    </row>
    <row r="6" ht="18.75" customHeight="1" spans="1:15">
      <c r="A6" s="13"/>
      <c r="B6" s="13"/>
      <c r="C6" s="45"/>
      <c r="D6" s="45" t="s">
        <v>31</v>
      </c>
      <c r="E6" s="45" t="s">
        <v>58</v>
      </c>
      <c r="F6" s="45" t="s">
        <v>59</v>
      </c>
      <c r="G6" s="13"/>
      <c r="H6" s="45"/>
      <c r="I6" s="13"/>
      <c r="J6" s="45" t="s">
        <v>31</v>
      </c>
      <c r="K6" s="45" t="s">
        <v>60</v>
      </c>
      <c r="L6" s="14" t="s">
        <v>61</v>
      </c>
      <c r="M6" s="14" t="s">
        <v>62</v>
      </c>
      <c r="N6" s="14" t="s">
        <v>63</v>
      </c>
      <c r="O6" s="14" t="s">
        <v>64</v>
      </c>
    </row>
    <row r="7" ht="18.75" customHeight="1" spans="1:15">
      <c r="A7" s="14" t="s">
        <v>42</v>
      </c>
      <c r="B7" s="14" t="s">
        <v>43</v>
      </c>
      <c r="C7" s="14" t="s">
        <v>44</v>
      </c>
      <c r="D7" s="14" t="s">
        <v>45</v>
      </c>
      <c r="E7" s="14" t="s">
        <v>46</v>
      </c>
      <c r="F7" s="14" t="s">
        <v>47</v>
      </c>
      <c r="G7" s="14" t="s">
        <v>48</v>
      </c>
      <c r="H7" s="14" t="s">
        <v>49</v>
      </c>
      <c r="I7" s="14" t="s">
        <v>50</v>
      </c>
      <c r="J7" s="14" t="s">
        <v>65</v>
      </c>
      <c r="K7" s="14">
        <v>11</v>
      </c>
      <c r="L7" s="14">
        <v>12</v>
      </c>
      <c r="M7" s="14">
        <v>13</v>
      </c>
      <c r="N7" s="14">
        <v>14</v>
      </c>
      <c r="O7" s="14">
        <v>15</v>
      </c>
    </row>
    <row r="8" ht="20.25" customHeight="1" spans="1:15">
      <c r="A8" s="16" t="s">
        <v>66</v>
      </c>
      <c r="B8" s="16" t="s">
        <v>67</v>
      </c>
      <c r="C8" s="17">
        <v>1733.146248</v>
      </c>
      <c r="D8" s="17">
        <v>1423.570248</v>
      </c>
      <c r="E8" s="17">
        <v>1380.536208</v>
      </c>
      <c r="F8" s="17">
        <v>43.03404</v>
      </c>
      <c r="G8" s="17"/>
      <c r="H8" s="17"/>
      <c r="I8" s="17">
        <v>9.57</v>
      </c>
      <c r="J8" s="17">
        <v>300</v>
      </c>
      <c r="K8" s="17"/>
      <c r="L8" s="17"/>
      <c r="M8" s="17"/>
      <c r="N8" s="17"/>
      <c r="O8" s="17">
        <v>300</v>
      </c>
    </row>
    <row r="9" ht="20.25" customHeight="1" spans="1:15">
      <c r="A9" s="66" t="s">
        <v>68</v>
      </c>
      <c r="B9" s="66" t="s">
        <v>69</v>
      </c>
      <c r="C9" s="17">
        <v>1733.146248</v>
      </c>
      <c r="D9" s="17">
        <v>1423.570248</v>
      </c>
      <c r="E9" s="17">
        <v>1380.536208</v>
      </c>
      <c r="F9" s="17">
        <v>43.03404</v>
      </c>
      <c r="G9" s="17"/>
      <c r="H9" s="17"/>
      <c r="I9" s="17">
        <v>9.57</v>
      </c>
      <c r="J9" s="17">
        <v>300</v>
      </c>
      <c r="K9" s="17"/>
      <c r="L9" s="17"/>
      <c r="M9" s="17"/>
      <c r="N9" s="17"/>
      <c r="O9" s="17">
        <v>300</v>
      </c>
    </row>
    <row r="10" ht="20.25" customHeight="1" spans="1:15">
      <c r="A10" s="67" t="s">
        <v>70</v>
      </c>
      <c r="B10" s="67" t="s">
        <v>71</v>
      </c>
      <c r="C10" s="17">
        <v>232.84308</v>
      </c>
      <c r="D10" s="17">
        <v>7.84308</v>
      </c>
      <c r="E10" s="17">
        <v>3.72</v>
      </c>
      <c r="F10" s="17">
        <v>4.12308</v>
      </c>
      <c r="G10" s="17"/>
      <c r="H10" s="17"/>
      <c r="I10" s="17"/>
      <c r="J10" s="17">
        <v>225</v>
      </c>
      <c r="K10" s="17"/>
      <c r="L10" s="17"/>
      <c r="M10" s="17"/>
      <c r="N10" s="17"/>
      <c r="O10" s="17">
        <v>225</v>
      </c>
    </row>
    <row r="11" ht="20.25" customHeight="1" spans="1:15">
      <c r="A11" s="67" t="s">
        <v>72</v>
      </c>
      <c r="B11" s="67" t="s">
        <v>73</v>
      </c>
      <c r="C11" s="17">
        <v>1500.303168</v>
      </c>
      <c r="D11" s="17">
        <v>1415.727168</v>
      </c>
      <c r="E11" s="17">
        <v>1376.816208</v>
      </c>
      <c r="F11" s="17">
        <v>38.91096</v>
      </c>
      <c r="G11" s="17"/>
      <c r="H11" s="17"/>
      <c r="I11" s="17">
        <v>9.57</v>
      </c>
      <c r="J11" s="17">
        <v>75</v>
      </c>
      <c r="K11" s="17"/>
      <c r="L11" s="17"/>
      <c r="M11" s="17"/>
      <c r="N11" s="17"/>
      <c r="O11" s="17">
        <v>75</v>
      </c>
    </row>
    <row r="12" ht="20.25" customHeight="1" spans="1:15">
      <c r="A12" s="16" t="s">
        <v>74</v>
      </c>
      <c r="B12" s="16" t="s">
        <v>75</v>
      </c>
      <c r="C12" s="17">
        <v>260.42</v>
      </c>
      <c r="D12" s="17">
        <v>260.42</v>
      </c>
      <c r="E12" s="17">
        <v>255.625728</v>
      </c>
      <c r="F12" s="17">
        <v>4.7892</v>
      </c>
      <c r="G12" s="17"/>
      <c r="H12" s="17"/>
      <c r="I12" s="17"/>
      <c r="J12" s="17"/>
      <c r="K12" s="17"/>
      <c r="L12" s="17"/>
      <c r="M12" s="17"/>
      <c r="N12" s="17"/>
      <c r="O12" s="17"/>
    </row>
    <row r="13" ht="20.25" customHeight="1" spans="1:15">
      <c r="A13" s="66" t="s">
        <v>76</v>
      </c>
      <c r="B13" s="66" t="s">
        <v>77</v>
      </c>
      <c r="C13" s="17">
        <v>255.625728</v>
      </c>
      <c r="D13" s="17">
        <v>255.625728</v>
      </c>
      <c r="E13" s="17">
        <v>255.625728</v>
      </c>
      <c r="F13" s="17"/>
      <c r="G13" s="17"/>
      <c r="H13" s="17"/>
      <c r="I13" s="17"/>
      <c r="J13" s="17"/>
      <c r="K13" s="17"/>
      <c r="L13" s="17"/>
      <c r="M13" s="17"/>
      <c r="N13" s="17"/>
      <c r="O13" s="17"/>
    </row>
    <row r="14" ht="20.25" customHeight="1" spans="1:15">
      <c r="A14" s="67" t="s">
        <v>78</v>
      </c>
      <c r="B14" s="67" t="s">
        <v>79</v>
      </c>
      <c r="C14" s="17">
        <v>60</v>
      </c>
      <c r="D14" s="17">
        <v>60</v>
      </c>
      <c r="E14" s="17">
        <v>60</v>
      </c>
      <c r="F14" s="17"/>
      <c r="G14" s="17"/>
      <c r="H14" s="17"/>
      <c r="I14" s="17"/>
      <c r="J14" s="17"/>
      <c r="K14" s="17"/>
      <c r="L14" s="17"/>
      <c r="M14" s="17"/>
      <c r="N14" s="17"/>
      <c r="O14" s="17"/>
    </row>
    <row r="15" ht="20.25" customHeight="1" spans="1:15">
      <c r="A15" s="67" t="s">
        <v>80</v>
      </c>
      <c r="B15" s="67" t="s">
        <v>81</v>
      </c>
      <c r="C15" s="17">
        <v>195.625728</v>
      </c>
      <c r="D15" s="17">
        <v>195.625728</v>
      </c>
      <c r="E15" s="17">
        <v>195.625728</v>
      </c>
      <c r="F15" s="17"/>
      <c r="G15" s="17"/>
      <c r="H15" s="17"/>
      <c r="I15" s="17"/>
      <c r="J15" s="17"/>
      <c r="K15" s="17"/>
      <c r="L15" s="17"/>
      <c r="M15" s="17"/>
      <c r="N15" s="17"/>
      <c r="O15" s="17"/>
    </row>
    <row r="16" ht="20.25" customHeight="1" spans="1:15">
      <c r="A16" s="66" t="s">
        <v>82</v>
      </c>
      <c r="B16" s="66" t="s">
        <v>83</v>
      </c>
      <c r="C16" s="17">
        <v>4.7892</v>
      </c>
      <c r="D16" s="17">
        <v>4.7892</v>
      </c>
      <c r="E16" s="17"/>
      <c r="F16" s="17">
        <v>4.7892</v>
      </c>
      <c r="G16" s="17"/>
      <c r="H16" s="17"/>
      <c r="I16" s="17"/>
      <c r="J16" s="17"/>
      <c r="K16" s="17"/>
      <c r="L16" s="17"/>
      <c r="M16" s="17"/>
      <c r="N16" s="17"/>
      <c r="O16" s="17"/>
    </row>
    <row r="17" ht="20.25" customHeight="1" spans="1:15">
      <c r="A17" s="67" t="s">
        <v>84</v>
      </c>
      <c r="B17" s="67" t="s">
        <v>85</v>
      </c>
      <c r="C17" s="17">
        <v>4.7892</v>
      </c>
      <c r="D17" s="17">
        <v>4.7892</v>
      </c>
      <c r="E17" s="17"/>
      <c r="F17" s="17">
        <v>4.7892</v>
      </c>
      <c r="G17" s="17"/>
      <c r="H17" s="17"/>
      <c r="I17" s="17"/>
      <c r="J17" s="17"/>
      <c r="K17" s="17"/>
      <c r="L17" s="17"/>
      <c r="M17" s="17"/>
      <c r="N17" s="17"/>
      <c r="O17" s="17"/>
    </row>
    <row r="18" ht="20.25" customHeight="1" spans="1:15">
      <c r="A18" s="16" t="s">
        <v>86</v>
      </c>
      <c r="B18" s="16" t="s">
        <v>87</v>
      </c>
      <c r="C18" s="17">
        <v>173.100847</v>
      </c>
      <c r="D18" s="17">
        <v>173.100847</v>
      </c>
      <c r="E18" s="17">
        <v>173.100847</v>
      </c>
      <c r="F18" s="17"/>
      <c r="G18" s="17"/>
      <c r="H18" s="17"/>
      <c r="I18" s="17"/>
      <c r="J18" s="17"/>
      <c r="K18" s="17"/>
      <c r="L18" s="17"/>
      <c r="M18" s="17"/>
      <c r="N18" s="17"/>
      <c r="O18" s="17"/>
    </row>
    <row r="19" ht="20.25" customHeight="1" spans="1:15">
      <c r="A19" s="66" t="s">
        <v>88</v>
      </c>
      <c r="B19" s="66" t="s">
        <v>89</v>
      </c>
      <c r="C19" s="17">
        <v>173.100847</v>
      </c>
      <c r="D19" s="17">
        <v>173.100847</v>
      </c>
      <c r="E19" s="17">
        <v>173.100847</v>
      </c>
      <c r="F19" s="17"/>
      <c r="G19" s="17"/>
      <c r="H19" s="17"/>
      <c r="I19" s="17"/>
      <c r="J19" s="17"/>
      <c r="K19" s="17"/>
      <c r="L19" s="17"/>
      <c r="M19" s="17"/>
      <c r="N19" s="17"/>
      <c r="O19" s="17"/>
    </row>
    <row r="20" ht="20.25" customHeight="1" spans="1:15">
      <c r="A20" s="67" t="s">
        <v>90</v>
      </c>
      <c r="B20" s="67" t="s">
        <v>91</v>
      </c>
      <c r="C20" s="17">
        <v>101.480846</v>
      </c>
      <c r="D20" s="17">
        <v>101.480846</v>
      </c>
      <c r="E20" s="17">
        <v>101.480846</v>
      </c>
      <c r="F20" s="17"/>
      <c r="G20" s="17"/>
      <c r="H20" s="17"/>
      <c r="I20" s="17"/>
      <c r="J20" s="17"/>
      <c r="K20" s="17"/>
      <c r="L20" s="17"/>
      <c r="M20" s="17"/>
      <c r="N20" s="17"/>
      <c r="O20" s="17"/>
    </row>
    <row r="21" ht="20.25" customHeight="1" spans="1:15">
      <c r="A21" s="67" t="s">
        <v>92</v>
      </c>
      <c r="B21" s="67" t="s">
        <v>93</v>
      </c>
      <c r="C21" s="17">
        <v>62.694886</v>
      </c>
      <c r="D21" s="17">
        <v>62.694886</v>
      </c>
      <c r="E21" s="17">
        <v>62.694886</v>
      </c>
      <c r="F21" s="17"/>
      <c r="G21" s="17"/>
      <c r="H21" s="17"/>
      <c r="I21" s="17"/>
      <c r="J21" s="17"/>
      <c r="K21" s="17"/>
      <c r="L21" s="17"/>
      <c r="M21" s="17"/>
      <c r="N21" s="17"/>
      <c r="O21" s="17"/>
    </row>
    <row r="22" ht="20.25" customHeight="1" spans="1:15">
      <c r="A22" s="67" t="s">
        <v>94</v>
      </c>
      <c r="B22" s="67" t="s">
        <v>95</v>
      </c>
      <c r="C22" s="17">
        <v>8.925115</v>
      </c>
      <c r="D22" s="17">
        <v>8.925115</v>
      </c>
      <c r="E22" s="17">
        <v>8.925115</v>
      </c>
      <c r="F22" s="17"/>
      <c r="G22" s="17"/>
      <c r="H22" s="17"/>
      <c r="I22" s="17"/>
      <c r="J22" s="17"/>
      <c r="K22" s="17"/>
      <c r="L22" s="17"/>
      <c r="M22" s="17"/>
      <c r="N22" s="17"/>
      <c r="O22" s="17"/>
    </row>
    <row r="23" ht="20.25" customHeight="1" spans="1:15">
      <c r="A23" s="16" t="s">
        <v>96</v>
      </c>
      <c r="B23" s="16" t="s">
        <v>97</v>
      </c>
      <c r="C23" s="17">
        <v>146.2296</v>
      </c>
      <c r="D23" s="17">
        <v>146.2296</v>
      </c>
      <c r="E23" s="17">
        <v>146.2296</v>
      </c>
      <c r="F23" s="17"/>
      <c r="G23" s="17"/>
      <c r="H23" s="17"/>
      <c r="I23" s="17"/>
      <c r="J23" s="17"/>
      <c r="K23" s="17"/>
      <c r="L23" s="17"/>
      <c r="M23" s="17"/>
      <c r="N23" s="17"/>
      <c r="O23" s="17"/>
    </row>
    <row r="24" ht="20.25" customHeight="1" spans="1:15">
      <c r="A24" s="66" t="s">
        <v>98</v>
      </c>
      <c r="B24" s="66" t="s">
        <v>99</v>
      </c>
      <c r="C24" s="17">
        <v>146.2296</v>
      </c>
      <c r="D24" s="17">
        <v>146.2296</v>
      </c>
      <c r="E24" s="17">
        <v>146.2296</v>
      </c>
      <c r="F24" s="17"/>
      <c r="G24" s="17"/>
      <c r="H24" s="17"/>
      <c r="I24" s="17"/>
      <c r="J24" s="17"/>
      <c r="K24" s="17"/>
      <c r="L24" s="17"/>
      <c r="M24" s="17"/>
      <c r="N24" s="17"/>
      <c r="O24" s="17"/>
    </row>
    <row r="25" ht="20.25" customHeight="1" spans="1:15">
      <c r="A25" s="67" t="s">
        <v>100</v>
      </c>
      <c r="B25" s="67" t="s">
        <v>101</v>
      </c>
      <c r="C25" s="17">
        <v>146.2296</v>
      </c>
      <c r="D25" s="17">
        <v>146.2296</v>
      </c>
      <c r="E25" s="17">
        <v>146.2296</v>
      </c>
      <c r="F25" s="17"/>
      <c r="G25" s="17"/>
      <c r="H25" s="17"/>
      <c r="I25" s="17"/>
      <c r="J25" s="17"/>
      <c r="K25" s="17"/>
      <c r="L25" s="17"/>
      <c r="M25" s="17"/>
      <c r="N25" s="17"/>
      <c r="O25" s="17"/>
    </row>
    <row r="26" ht="20.25" customHeight="1" spans="1:15">
      <c r="A26" s="46" t="s">
        <v>102</v>
      </c>
      <c r="B26" s="46"/>
      <c r="C26" s="17">
        <v>2312.891623</v>
      </c>
      <c r="D26" s="17">
        <v>2003.315623</v>
      </c>
      <c r="E26" s="17">
        <v>1955.492383</v>
      </c>
      <c r="F26" s="17">
        <v>47.82324</v>
      </c>
      <c r="G26" s="17"/>
      <c r="H26" s="17"/>
      <c r="I26" s="17">
        <v>9.57</v>
      </c>
      <c r="J26" s="17">
        <v>300</v>
      </c>
      <c r="K26" s="17"/>
      <c r="L26" s="17"/>
      <c r="M26" s="17"/>
      <c r="N26" s="17"/>
      <c r="O26" s="17">
        <v>300</v>
      </c>
    </row>
  </sheetData>
  <mergeCells count="11">
    <mergeCell ref="A3:O3"/>
    <mergeCell ref="A4:I4"/>
    <mergeCell ref="D5:F5"/>
    <mergeCell ref="J5:O5"/>
    <mergeCell ref="A26:B26"/>
    <mergeCell ref="A5:A6"/>
    <mergeCell ref="B5:B6"/>
    <mergeCell ref="C5:C6"/>
    <mergeCell ref="G5:G6"/>
    <mergeCell ref="H5:H6"/>
    <mergeCell ref="I5:I6"/>
  </mergeCells>
  <pageMargins left="0.75" right="0.75" top="1" bottom="1" header="0.5" footer="0.5"/>
  <pageSetup paperSize="9" scale="48"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D10" sqref="D10"/>
    </sheetView>
  </sheetViews>
  <sheetFormatPr defaultColWidth="8.85185185185185" defaultRowHeight="15" customHeight="1" outlineLevelCol="3"/>
  <cols>
    <col min="1" max="4" width="35.7037037037037" customWidth="1"/>
  </cols>
  <sheetData>
    <row r="1" customHeight="1" spans="1:4">
      <c r="A1" s="1"/>
      <c r="B1" s="1"/>
      <c r="C1" s="1"/>
      <c r="D1" s="1"/>
    </row>
    <row r="2" ht="18.75" customHeight="1" spans="1:4">
      <c r="A2" s="2"/>
      <c r="B2" s="2"/>
      <c r="C2" s="2"/>
      <c r="D2" s="6" t="s">
        <v>103</v>
      </c>
    </row>
    <row r="3" ht="45" customHeight="1" spans="1:4">
      <c r="A3" s="4" t="s">
        <v>104</v>
      </c>
      <c r="B3" s="4"/>
      <c r="C3" s="4"/>
      <c r="D3" s="4"/>
    </row>
    <row r="4" ht="18.75" customHeight="1" spans="1:4">
      <c r="A4" s="5" t="str">
        <f>"单位名称："&amp;"云南省通海县第三中学"</f>
        <v>单位名称：云南省通海县第三中学</v>
      </c>
      <c r="B4" s="5"/>
      <c r="C4" s="68"/>
      <c r="D4" s="6" t="s">
        <v>2</v>
      </c>
    </row>
    <row r="5" ht="22.5" customHeight="1" spans="1:4">
      <c r="A5" s="8" t="s">
        <v>3</v>
      </c>
      <c r="B5" s="8"/>
      <c r="C5" s="8" t="s">
        <v>4</v>
      </c>
      <c r="D5" s="8"/>
    </row>
    <row r="6" ht="18.75" customHeight="1" spans="1:4">
      <c r="A6" s="8" t="s">
        <v>5</v>
      </c>
      <c r="B6" s="8" t="s">
        <v>105</v>
      </c>
      <c r="C6" s="8" t="s">
        <v>106</v>
      </c>
      <c r="D6" s="8" t="s">
        <v>105</v>
      </c>
    </row>
    <row r="7" ht="18.75" customHeight="1" spans="1:4">
      <c r="A7" s="8"/>
      <c r="B7" s="8"/>
      <c r="C7" s="8"/>
      <c r="D7" s="8"/>
    </row>
    <row r="8" ht="22.5" customHeight="1" spans="1:4">
      <c r="A8" s="15" t="s">
        <v>107</v>
      </c>
      <c r="B8" s="17">
        <v>2003.315623</v>
      </c>
      <c r="C8" s="15" t="s">
        <v>108</v>
      </c>
      <c r="D8" s="17">
        <v>2003.315623</v>
      </c>
    </row>
    <row r="9" ht="22.5" customHeight="1" spans="1:4">
      <c r="A9" s="15" t="s">
        <v>109</v>
      </c>
      <c r="B9" s="17">
        <v>2003.315623</v>
      </c>
      <c r="C9" s="15" t="str">
        <f>"（"&amp;"一"&amp;"）"&amp;"教育支出"</f>
        <v>（一）教育支出</v>
      </c>
      <c r="D9" s="17">
        <v>1423.570248</v>
      </c>
    </row>
    <row r="10" ht="22.5" customHeight="1" spans="1:4">
      <c r="A10" s="15" t="s">
        <v>110</v>
      </c>
      <c r="B10" s="17"/>
      <c r="C10" s="15" t="str">
        <f>"（"&amp;"二"&amp;"）"&amp;"社会保障和就业支出"</f>
        <v>（二）社会保障和就业支出</v>
      </c>
      <c r="D10" s="17">
        <v>260.42</v>
      </c>
    </row>
    <row r="11" ht="22.5" customHeight="1" spans="1:4">
      <c r="A11" s="15" t="s">
        <v>111</v>
      </c>
      <c r="B11" s="17"/>
      <c r="C11" s="15" t="str">
        <f>"（"&amp;"三"&amp;"）"&amp;"卫生健康支出"</f>
        <v>（三）卫生健康支出</v>
      </c>
      <c r="D11" s="17">
        <v>173.100847</v>
      </c>
    </row>
    <row r="12" ht="22.5" customHeight="1" spans="1:4">
      <c r="A12" s="15" t="s">
        <v>112</v>
      </c>
      <c r="B12" s="17"/>
      <c r="C12" s="15" t="str">
        <f>"（"&amp;"四"&amp;"）"&amp;"住房保障支出"</f>
        <v>（四）住房保障支出</v>
      </c>
      <c r="D12" s="17">
        <v>146.2296</v>
      </c>
    </row>
    <row r="13" ht="22.5" customHeight="1" spans="1:4">
      <c r="A13" s="15" t="s">
        <v>109</v>
      </c>
      <c r="B13" s="17"/>
      <c r="C13" s="15"/>
      <c r="D13" s="17"/>
    </row>
    <row r="14" ht="22.5" customHeight="1" spans="1:4">
      <c r="A14" s="15" t="s">
        <v>110</v>
      </c>
      <c r="B14" s="17"/>
      <c r="C14" s="15"/>
      <c r="D14" s="17"/>
    </row>
    <row r="15" ht="22.5" customHeight="1" spans="1:4">
      <c r="A15" s="15" t="s">
        <v>111</v>
      </c>
      <c r="B15" s="17"/>
      <c r="C15" s="15"/>
      <c r="D15" s="17"/>
    </row>
    <row r="16" ht="22.5" customHeight="1" spans="1:4">
      <c r="A16" s="69"/>
      <c r="B16" s="17"/>
      <c r="C16" s="15" t="s">
        <v>113</v>
      </c>
      <c r="D16" s="17"/>
    </row>
    <row r="17" ht="22.5" customHeight="1" spans="1:4">
      <c r="A17" s="70" t="s">
        <v>114</v>
      </c>
      <c r="B17" s="71">
        <v>2003.315623</v>
      </c>
      <c r="C17" s="72" t="s">
        <v>115</v>
      </c>
      <c r="D17" s="71">
        <v>2003.315623</v>
      </c>
    </row>
  </sheetData>
  <mergeCells count="8">
    <mergeCell ref="A3:D3"/>
    <mergeCell ref="A4:B4"/>
    <mergeCell ref="A5:B5"/>
    <mergeCell ref="C5:D5"/>
    <mergeCell ref="A6:A7"/>
    <mergeCell ref="B6:B7"/>
    <mergeCell ref="C6:C7"/>
    <mergeCell ref="D6:D7"/>
  </mergeCells>
  <pageMargins left="0.75" right="0.75" top="1" bottom="1" header="0.5" footer="0.5"/>
  <pageSetup paperSize="9" scale="92"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C12" sqref="C12"/>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customHeight="1" spans="1:7">
      <c r="A1" s="1"/>
      <c r="B1" s="1"/>
      <c r="C1" s="1"/>
      <c r="D1" s="1"/>
      <c r="E1" s="1"/>
      <c r="F1" s="1"/>
      <c r="G1" s="1"/>
    </row>
    <row r="2" ht="18.75" customHeight="1" spans="1:7">
      <c r="A2" s="2"/>
      <c r="B2" s="2"/>
      <c r="C2" s="2"/>
      <c r="D2" s="2"/>
      <c r="E2" s="2"/>
      <c r="F2" s="2"/>
      <c r="G2" s="41" t="s">
        <v>116</v>
      </c>
    </row>
    <row r="3" ht="37.5" customHeight="1" spans="1:7">
      <c r="A3" s="4" t="s">
        <v>117</v>
      </c>
      <c r="B3" s="4"/>
      <c r="C3" s="4"/>
      <c r="D3" s="4"/>
      <c r="E3" s="4"/>
      <c r="F3" s="4"/>
      <c r="G3" s="4"/>
    </row>
    <row r="4" ht="18.75" customHeight="1" spans="1:7">
      <c r="A4" s="42" t="str">
        <f>"单位名称："&amp;"云南省通海县第三中学"</f>
        <v>单位名称：云南省通海县第三中学</v>
      </c>
      <c r="B4" s="42"/>
      <c r="C4" s="42"/>
      <c r="D4" s="43"/>
      <c r="E4" s="43"/>
      <c r="F4" s="43"/>
      <c r="G4" s="44" t="s">
        <v>26</v>
      </c>
    </row>
    <row r="5" ht="18.75" customHeight="1" spans="1:7">
      <c r="A5" s="13" t="s">
        <v>118</v>
      </c>
      <c r="B5" s="13" t="s">
        <v>56</v>
      </c>
      <c r="C5" s="45" t="s">
        <v>29</v>
      </c>
      <c r="D5" s="45" t="s">
        <v>58</v>
      </c>
      <c r="E5" s="45"/>
      <c r="F5" s="45"/>
      <c r="G5" s="13" t="s">
        <v>59</v>
      </c>
    </row>
    <row r="6" ht="18.75" customHeight="1" spans="1:7">
      <c r="A6" s="13" t="s">
        <v>55</v>
      </c>
      <c r="B6" s="13" t="s">
        <v>56</v>
      </c>
      <c r="C6" s="45"/>
      <c r="D6" s="45" t="s">
        <v>31</v>
      </c>
      <c r="E6" s="45" t="s">
        <v>119</v>
      </c>
      <c r="F6" s="45" t="s">
        <v>120</v>
      </c>
      <c r="G6" s="13"/>
    </row>
    <row r="7" ht="18.75" customHeight="1" spans="1:7">
      <c r="A7" s="14" t="s">
        <v>42</v>
      </c>
      <c r="B7" s="14" t="s">
        <v>43</v>
      </c>
      <c r="C7" s="14" t="s">
        <v>44</v>
      </c>
      <c r="D7" s="14" t="s">
        <v>45</v>
      </c>
      <c r="E7" s="14" t="s">
        <v>46</v>
      </c>
      <c r="F7" s="14" t="s">
        <v>47</v>
      </c>
      <c r="G7" s="14" t="s">
        <v>48</v>
      </c>
    </row>
    <row r="8" ht="20.25" customHeight="1" spans="1:7">
      <c r="A8" s="16" t="s">
        <v>66</v>
      </c>
      <c r="B8" s="16" t="s">
        <v>67</v>
      </c>
      <c r="C8" s="17">
        <v>1423.570248</v>
      </c>
      <c r="D8" s="17">
        <v>1380.536208</v>
      </c>
      <c r="E8" s="17">
        <v>1361.156208</v>
      </c>
      <c r="F8" s="17">
        <v>19.38</v>
      </c>
      <c r="G8" s="17">
        <v>43.03404</v>
      </c>
    </row>
    <row r="9" ht="20.25" customHeight="1" spans="1:7">
      <c r="A9" s="66" t="s">
        <v>68</v>
      </c>
      <c r="B9" s="66" t="s">
        <v>69</v>
      </c>
      <c r="C9" s="17">
        <v>1423.570248</v>
      </c>
      <c r="D9" s="17">
        <v>1380.536208</v>
      </c>
      <c r="E9" s="17">
        <v>1361.156208</v>
      </c>
      <c r="F9" s="17">
        <v>19.38</v>
      </c>
      <c r="G9" s="17">
        <v>43.03404</v>
      </c>
    </row>
    <row r="10" ht="20.25" customHeight="1" spans="1:7">
      <c r="A10" s="67" t="s">
        <v>70</v>
      </c>
      <c r="B10" s="67" t="s">
        <v>71</v>
      </c>
      <c r="C10" s="17">
        <v>7.84308</v>
      </c>
      <c r="D10" s="17">
        <v>3.72</v>
      </c>
      <c r="E10" s="17">
        <v>3.72</v>
      </c>
      <c r="F10" s="17"/>
      <c r="G10" s="17">
        <v>4.12308</v>
      </c>
    </row>
    <row r="11" ht="20.25" customHeight="1" spans="1:7">
      <c r="A11" s="67" t="s">
        <v>72</v>
      </c>
      <c r="B11" s="67" t="s">
        <v>73</v>
      </c>
      <c r="C11" s="17">
        <v>1415.727168</v>
      </c>
      <c r="D11" s="17">
        <v>1376.816208</v>
      </c>
      <c r="E11" s="17">
        <v>1357.436208</v>
      </c>
      <c r="F11" s="17">
        <v>19.38</v>
      </c>
      <c r="G11" s="17">
        <v>38.91096</v>
      </c>
    </row>
    <row r="12" ht="20.25" customHeight="1" spans="1:7">
      <c r="A12" s="16" t="s">
        <v>74</v>
      </c>
      <c r="B12" s="16" t="s">
        <v>75</v>
      </c>
      <c r="C12" s="17">
        <v>260.42</v>
      </c>
      <c r="D12" s="17">
        <v>255.625728</v>
      </c>
      <c r="E12" s="17">
        <v>255.625728</v>
      </c>
      <c r="F12" s="17"/>
      <c r="G12" s="17">
        <v>4.7892</v>
      </c>
    </row>
    <row r="13" ht="20.25" customHeight="1" spans="1:7">
      <c r="A13" s="66" t="s">
        <v>76</v>
      </c>
      <c r="B13" s="66" t="s">
        <v>77</v>
      </c>
      <c r="C13" s="17">
        <v>255.625728</v>
      </c>
      <c r="D13" s="17">
        <v>255.625728</v>
      </c>
      <c r="E13" s="17">
        <v>255.625728</v>
      </c>
      <c r="F13" s="17"/>
      <c r="G13" s="17"/>
    </row>
    <row r="14" ht="20.25" customHeight="1" spans="1:7">
      <c r="A14" s="67" t="s">
        <v>78</v>
      </c>
      <c r="B14" s="67" t="s">
        <v>79</v>
      </c>
      <c r="C14" s="17">
        <v>60</v>
      </c>
      <c r="D14" s="17">
        <v>60</v>
      </c>
      <c r="E14" s="17">
        <v>60</v>
      </c>
      <c r="F14" s="17"/>
      <c r="G14" s="17"/>
    </row>
    <row r="15" ht="20.25" customHeight="1" spans="1:7">
      <c r="A15" s="67" t="s">
        <v>80</v>
      </c>
      <c r="B15" s="67" t="s">
        <v>81</v>
      </c>
      <c r="C15" s="17">
        <v>195.625728</v>
      </c>
      <c r="D15" s="17">
        <v>195.625728</v>
      </c>
      <c r="E15" s="17">
        <v>195.625728</v>
      </c>
      <c r="F15" s="17"/>
      <c r="G15" s="17"/>
    </row>
    <row r="16" ht="20.25" customHeight="1" spans="1:7">
      <c r="A16" s="66" t="s">
        <v>82</v>
      </c>
      <c r="B16" s="66" t="s">
        <v>83</v>
      </c>
      <c r="C16" s="17">
        <v>4.7892</v>
      </c>
      <c r="D16" s="17"/>
      <c r="E16" s="17"/>
      <c r="F16" s="17"/>
      <c r="G16" s="17">
        <v>4.7892</v>
      </c>
    </row>
    <row r="17" ht="20.25" customHeight="1" spans="1:7">
      <c r="A17" s="67" t="s">
        <v>84</v>
      </c>
      <c r="B17" s="67" t="s">
        <v>85</v>
      </c>
      <c r="C17" s="17">
        <v>4.7892</v>
      </c>
      <c r="D17" s="17"/>
      <c r="E17" s="17"/>
      <c r="F17" s="17"/>
      <c r="G17" s="17">
        <v>4.7892</v>
      </c>
    </row>
    <row r="18" ht="20.25" customHeight="1" spans="1:7">
      <c r="A18" s="16" t="s">
        <v>86</v>
      </c>
      <c r="B18" s="16" t="s">
        <v>87</v>
      </c>
      <c r="C18" s="17">
        <v>173.100847</v>
      </c>
      <c r="D18" s="17">
        <v>173.100847</v>
      </c>
      <c r="E18" s="17">
        <v>173.100847</v>
      </c>
      <c r="F18" s="17"/>
      <c r="G18" s="17"/>
    </row>
    <row r="19" ht="20.25" customHeight="1" spans="1:7">
      <c r="A19" s="66" t="s">
        <v>88</v>
      </c>
      <c r="B19" s="66" t="s">
        <v>89</v>
      </c>
      <c r="C19" s="17">
        <v>173.100847</v>
      </c>
      <c r="D19" s="17">
        <v>173.100847</v>
      </c>
      <c r="E19" s="17">
        <v>173.100847</v>
      </c>
      <c r="F19" s="17"/>
      <c r="G19" s="17"/>
    </row>
    <row r="20" ht="20.25" customHeight="1" spans="1:7">
      <c r="A20" s="67" t="s">
        <v>90</v>
      </c>
      <c r="B20" s="67" t="s">
        <v>91</v>
      </c>
      <c r="C20" s="17">
        <v>101.480846</v>
      </c>
      <c r="D20" s="17">
        <v>101.480846</v>
      </c>
      <c r="E20" s="17">
        <v>101.480846</v>
      </c>
      <c r="F20" s="17"/>
      <c r="G20" s="17"/>
    </row>
    <row r="21" ht="20.25" customHeight="1" spans="1:7">
      <c r="A21" s="67" t="s">
        <v>92</v>
      </c>
      <c r="B21" s="67" t="s">
        <v>93</v>
      </c>
      <c r="C21" s="17">
        <v>62.694886</v>
      </c>
      <c r="D21" s="17">
        <v>62.694886</v>
      </c>
      <c r="E21" s="17">
        <v>62.694886</v>
      </c>
      <c r="F21" s="17"/>
      <c r="G21" s="17"/>
    </row>
    <row r="22" ht="20.25" customHeight="1" spans="1:7">
      <c r="A22" s="67" t="s">
        <v>94</v>
      </c>
      <c r="B22" s="67" t="s">
        <v>95</v>
      </c>
      <c r="C22" s="17">
        <v>8.925115</v>
      </c>
      <c r="D22" s="17">
        <v>8.925115</v>
      </c>
      <c r="E22" s="17">
        <v>8.925115</v>
      </c>
      <c r="F22" s="17"/>
      <c r="G22" s="17"/>
    </row>
    <row r="23" ht="20.25" customHeight="1" spans="1:7">
      <c r="A23" s="16" t="s">
        <v>96</v>
      </c>
      <c r="B23" s="16" t="s">
        <v>97</v>
      </c>
      <c r="C23" s="17">
        <v>146.2296</v>
      </c>
      <c r="D23" s="17">
        <v>146.2296</v>
      </c>
      <c r="E23" s="17">
        <v>146.2296</v>
      </c>
      <c r="F23" s="17"/>
      <c r="G23" s="17"/>
    </row>
    <row r="24" ht="20.25" customHeight="1" spans="1:7">
      <c r="A24" s="66" t="s">
        <v>98</v>
      </c>
      <c r="B24" s="66" t="s">
        <v>99</v>
      </c>
      <c r="C24" s="17">
        <v>146.2296</v>
      </c>
      <c r="D24" s="17">
        <v>146.2296</v>
      </c>
      <c r="E24" s="17">
        <v>146.2296</v>
      </c>
      <c r="F24" s="17"/>
      <c r="G24" s="17"/>
    </row>
    <row r="25" ht="20.25" customHeight="1" spans="1:7">
      <c r="A25" s="67" t="s">
        <v>100</v>
      </c>
      <c r="B25" s="67" t="s">
        <v>101</v>
      </c>
      <c r="C25" s="17">
        <v>146.2296</v>
      </c>
      <c r="D25" s="17">
        <v>146.2296</v>
      </c>
      <c r="E25" s="17">
        <v>146.2296</v>
      </c>
      <c r="F25" s="17"/>
      <c r="G25" s="17"/>
    </row>
    <row r="26" ht="20.25" customHeight="1" spans="1:7">
      <c r="A26" s="46" t="s">
        <v>102</v>
      </c>
      <c r="B26" s="46"/>
      <c r="C26" s="47">
        <v>2003.315623</v>
      </c>
      <c r="D26" s="47">
        <v>1955.492383</v>
      </c>
      <c r="E26" s="47">
        <v>1936.112383</v>
      </c>
      <c r="F26" s="47">
        <v>19.38</v>
      </c>
      <c r="G26" s="47">
        <v>47.82324</v>
      </c>
    </row>
  </sheetData>
  <mergeCells count="7">
    <mergeCell ref="A3:G3"/>
    <mergeCell ref="A4:C4"/>
    <mergeCell ref="A5:B5"/>
    <mergeCell ref="D5:F5"/>
    <mergeCell ref="A26:B26"/>
    <mergeCell ref="C5:C6"/>
    <mergeCell ref="G5:G6"/>
  </mergeCells>
  <pageMargins left="0.75" right="0.75" top="1" bottom="1" header="0.5" footer="0.5"/>
  <pageSetup paperSize="9" scale="84"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D15" sqref="D15"/>
    </sheetView>
  </sheetViews>
  <sheetFormatPr defaultColWidth="8.85185185185185" defaultRowHeight="15" customHeight="1" outlineLevelCol="5"/>
  <cols>
    <col min="1" max="6" width="28.5740740740741" customWidth="1"/>
  </cols>
  <sheetData>
    <row r="1" customHeight="1" spans="1:6">
      <c r="A1" s="1"/>
      <c r="B1" s="1"/>
      <c r="C1" s="1"/>
      <c r="D1" s="1"/>
      <c r="E1" s="1"/>
      <c r="F1" s="1"/>
    </row>
    <row r="2" ht="18.75" customHeight="1" spans="1:6">
      <c r="A2" s="58"/>
      <c r="B2" s="58"/>
      <c r="C2" s="59"/>
      <c r="D2" s="2"/>
      <c r="E2" s="2"/>
      <c r="F2" s="60" t="s">
        <v>121</v>
      </c>
    </row>
    <row r="3" ht="41.25" customHeight="1" spans="1:6">
      <c r="A3" s="61" t="s">
        <v>122</v>
      </c>
      <c r="B3" s="61"/>
      <c r="C3" s="61"/>
      <c r="D3" s="61"/>
      <c r="E3" s="61"/>
      <c r="F3" s="61"/>
    </row>
    <row r="4" ht="18.75" customHeight="1" spans="1:6">
      <c r="A4" s="5" t="str">
        <f>"单位名称："&amp;"云南省通海县第三中学"</f>
        <v>单位名称：云南省通海县第三中学</v>
      </c>
      <c r="B4" s="5"/>
      <c r="C4" s="5"/>
      <c r="D4" s="62"/>
      <c r="E4" s="2"/>
      <c r="F4" s="60" t="s">
        <v>26</v>
      </c>
    </row>
    <row r="5" ht="18.75" customHeight="1" spans="1:6">
      <c r="A5" s="13" t="s">
        <v>123</v>
      </c>
      <c r="B5" s="45" t="s">
        <v>124</v>
      </c>
      <c r="C5" s="45" t="s">
        <v>125</v>
      </c>
      <c r="D5" s="45"/>
      <c r="E5" s="45"/>
      <c r="F5" s="45" t="s">
        <v>126</v>
      </c>
    </row>
    <row r="6" ht="18.75" customHeight="1" spans="1:6">
      <c r="A6" s="13"/>
      <c r="B6" s="45"/>
      <c r="C6" s="45" t="s">
        <v>31</v>
      </c>
      <c r="D6" s="45" t="s">
        <v>127</v>
      </c>
      <c r="E6" s="45" t="s">
        <v>128</v>
      </c>
      <c r="F6" s="45"/>
    </row>
    <row r="7" ht="18.75" customHeight="1" spans="1:6">
      <c r="A7" s="63" t="s">
        <v>43</v>
      </c>
      <c r="B7" s="64" t="s">
        <v>44</v>
      </c>
      <c r="C7" s="63" t="s">
        <v>45</v>
      </c>
      <c r="D7" s="63" t="s">
        <v>46</v>
      </c>
      <c r="E7" s="63" t="s">
        <v>47</v>
      </c>
      <c r="F7" s="63">
        <v>7</v>
      </c>
    </row>
    <row r="8" ht="20.25" customHeight="1" spans="1:6">
      <c r="A8" s="17"/>
      <c r="B8" s="17"/>
      <c r="C8" s="17"/>
      <c r="D8" s="17"/>
      <c r="E8" s="17"/>
      <c r="F8" s="17"/>
    </row>
    <row r="10" customHeight="1" spans="1:1">
      <c r="A10" s="65" t="s">
        <v>129</v>
      </c>
    </row>
  </sheetData>
  <mergeCells count="6">
    <mergeCell ref="A3:F3"/>
    <mergeCell ref="A4:C4"/>
    <mergeCell ref="C5:E5"/>
    <mergeCell ref="A5:A6"/>
    <mergeCell ref="B5:B6"/>
    <mergeCell ref="F5:F6"/>
  </mergeCells>
  <pageMargins left="0.75" right="0.75" top="1" bottom="1" header="0.5" footer="0.5"/>
  <pageSetup paperSize="9" scale="77"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4"/>
  <sheetViews>
    <sheetView showZeros="0" topLeftCell="B1" workbookViewId="0">
      <pane ySplit="1" topLeftCell="A2" activePane="bottomLeft" state="frozen"/>
      <selection/>
      <selection pane="bottomLeft" activeCell="F22" sqref="F22"/>
    </sheetView>
  </sheetViews>
  <sheetFormatPr defaultColWidth="8.85185185185185" defaultRowHeight="15" customHeight="1"/>
  <cols>
    <col min="1" max="7" width="28.5740740740741" customWidth="1"/>
    <col min="8" max="24" width="14.28703703703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130</v>
      </c>
    </row>
    <row r="3" ht="45" customHeight="1" spans="1:24">
      <c r="A3" s="4" t="s">
        <v>131</v>
      </c>
      <c r="B3" s="4"/>
      <c r="C3" s="4"/>
      <c r="D3" s="4"/>
      <c r="E3" s="4"/>
      <c r="F3" s="4"/>
      <c r="G3" s="4"/>
      <c r="H3" s="4"/>
      <c r="I3" s="4"/>
      <c r="J3" s="4"/>
      <c r="K3" s="4"/>
      <c r="L3" s="4"/>
      <c r="M3" s="54"/>
      <c r="N3" s="54"/>
      <c r="O3" s="54"/>
      <c r="P3" s="54"/>
      <c r="Q3" s="54"/>
      <c r="R3" s="54"/>
      <c r="S3" s="54"/>
      <c r="T3" s="54"/>
      <c r="U3" s="54"/>
      <c r="V3" s="54"/>
      <c r="W3" s="54"/>
      <c r="X3" s="54"/>
    </row>
    <row r="4" ht="18.75" customHeight="1" spans="1:24">
      <c r="A4" s="5" t="str">
        <f>"单位名称："&amp;"云南省通海县第三中学"</f>
        <v>单位名称：云南省通海县第三中学</v>
      </c>
      <c r="B4" s="5"/>
      <c r="C4" s="5"/>
      <c r="D4" s="5"/>
      <c r="E4" s="5"/>
      <c r="F4" s="5"/>
      <c r="G4" s="5"/>
      <c r="H4" s="55"/>
      <c r="I4" s="55"/>
      <c r="J4" s="55"/>
      <c r="K4" s="55"/>
      <c r="L4" s="55"/>
      <c r="M4" s="6"/>
      <c r="N4" s="6"/>
      <c r="O4" s="6"/>
      <c r="P4" s="6"/>
      <c r="Q4" s="6"/>
      <c r="R4" s="6"/>
      <c r="S4" s="6"/>
      <c r="T4" s="6"/>
      <c r="U4" s="6"/>
      <c r="V4" s="6"/>
      <c r="W4" s="6"/>
      <c r="X4" s="6" t="s">
        <v>26</v>
      </c>
    </row>
    <row r="5" ht="18.75" customHeight="1" spans="1:24">
      <c r="A5" s="56" t="s">
        <v>132</v>
      </c>
      <c r="B5" s="56" t="s">
        <v>133</v>
      </c>
      <c r="C5" s="56" t="s">
        <v>134</v>
      </c>
      <c r="D5" s="56" t="s">
        <v>135</v>
      </c>
      <c r="E5" s="56" t="s">
        <v>136</v>
      </c>
      <c r="F5" s="56" t="s">
        <v>137</v>
      </c>
      <c r="G5" s="56" t="s">
        <v>138</v>
      </c>
      <c r="H5" s="57" t="s">
        <v>29</v>
      </c>
      <c r="I5" s="57" t="s">
        <v>139</v>
      </c>
      <c r="J5" s="56"/>
      <c r="K5" s="56"/>
      <c r="L5" s="56"/>
      <c r="M5" s="56"/>
      <c r="N5" s="56"/>
      <c r="O5" s="56" t="s">
        <v>140</v>
      </c>
      <c r="P5" s="56"/>
      <c r="Q5" s="56"/>
      <c r="R5" s="56" t="s">
        <v>35</v>
      </c>
      <c r="S5" s="56" t="s">
        <v>36</v>
      </c>
      <c r="T5" s="56"/>
      <c r="U5" s="56"/>
      <c r="V5" s="56"/>
      <c r="W5" s="56"/>
      <c r="X5" s="56"/>
    </row>
    <row r="6" ht="18.75" customHeight="1" spans="1:24">
      <c r="A6" s="56"/>
      <c r="B6" s="56"/>
      <c r="C6" s="56"/>
      <c r="D6" s="56"/>
      <c r="E6" s="56"/>
      <c r="F6" s="56"/>
      <c r="G6" s="56"/>
      <c r="H6" s="57" t="s">
        <v>141</v>
      </c>
      <c r="I6" s="57" t="s">
        <v>142</v>
      </c>
      <c r="J6" s="57"/>
      <c r="K6" s="56" t="s">
        <v>33</v>
      </c>
      <c r="L6" s="56" t="s">
        <v>34</v>
      </c>
      <c r="M6" s="56"/>
      <c r="N6" s="56"/>
      <c r="O6" s="56" t="s">
        <v>140</v>
      </c>
      <c r="P6" s="56" t="s">
        <v>33</v>
      </c>
      <c r="Q6" s="56" t="s">
        <v>34</v>
      </c>
      <c r="R6" s="56" t="s">
        <v>35</v>
      </c>
      <c r="S6" s="56" t="s">
        <v>36</v>
      </c>
      <c r="T6" s="56" t="s">
        <v>37</v>
      </c>
      <c r="U6" s="56" t="s">
        <v>38</v>
      </c>
      <c r="V6" s="56" t="s">
        <v>39</v>
      </c>
      <c r="W6" s="56" t="s">
        <v>40</v>
      </c>
      <c r="X6" s="56" t="s">
        <v>41</v>
      </c>
    </row>
    <row r="7" ht="18.75" customHeight="1" spans="1:24">
      <c r="A7" s="56"/>
      <c r="B7" s="56"/>
      <c r="C7" s="56"/>
      <c r="D7" s="56"/>
      <c r="E7" s="56"/>
      <c r="F7" s="56"/>
      <c r="G7" s="56"/>
      <c r="H7" s="57"/>
      <c r="I7" s="57" t="s">
        <v>143</v>
      </c>
      <c r="J7" s="56" t="s">
        <v>144</v>
      </c>
      <c r="K7" s="56" t="s">
        <v>145</v>
      </c>
      <c r="L7" s="56" t="s">
        <v>146</v>
      </c>
      <c r="M7" s="56" t="s">
        <v>147</v>
      </c>
      <c r="N7" s="56" t="s">
        <v>148</v>
      </c>
      <c r="O7" s="56" t="s">
        <v>32</v>
      </c>
      <c r="P7" s="56" t="s">
        <v>33</v>
      </c>
      <c r="Q7" s="56" t="s">
        <v>34</v>
      </c>
      <c r="R7" s="56"/>
      <c r="S7" s="56" t="s">
        <v>31</v>
      </c>
      <c r="T7" s="56" t="s">
        <v>37</v>
      </c>
      <c r="U7" s="56" t="s">
        <v>38</v>
      </c>
      <c r="V7" s="56" t="s">
        <v>39</v>
      </c>
      <c r="W7" s="56" t="s">
        <v>40</v>
      </c>
      <c r="X7" s="56" t="s">
        <v>41</v>
      </c>
    </row>
    <row r="8" ht="22.65" customHeight="1" spans="1:24">
      <c r="A8" s="56"/>
      <c r="B8" s="56"/>
      <c r="C8" s="56"/>
      <c r="D8" s="56"/>
      <c r="E8" s="56"/>
      <c r="F8" s="56"/>
      <c r="G8" s="56"/>
      <c r="H8" s="57"/>
      <c r="I8" s="57" t="s">
        <v>31</v>
      </c>
      <c r="J8" s="56" t="s">
        <v>144</v>
      </c>
      <c r="K8" s="56"/>
      <c r="L8" s="56"/>
      <c r="M8" s="56"/>
      <c r="N8" s="56"/>
      <c r="O8" s="56"/>
      <c r="P8" s="56"/>
      <c r="Q8" s="56"/>
      <c r="R8" s="56"/>
      <c r="S8" s="56"/>
      <c r="T8" s="56"/>
      <c r="U8" s="56"/>
      <c r="V8" s="56"/>
      <c r="W8" s="56"/>
      <c r="X8" s="56"/>
    </row>
    <row r="9" ht="18.75" customHeight="1" spans="1:24">
      <c r="A9" s="57" t="s">
        <v>42</v>
      </c>
      <c r="B9" s="57">
        <v>2</v>
      </c>
      <c r="C9" s="57">
        <v>3</v>
      </c>
      <c r="D9" s="57">
        <v>4</v>
      </c>
      <c r="E9" s="57">
        <v>5</v>
      </c>
      <c r="F9" s="57">
        <v>6</v>
      </c>
      <c r="G9" s="57">
        <v>7</v>
      </c>
      <c r="H9" s="57">
        <v>8</v>
      </c>
      <c r="I9" s="57">
        <v>9</v>
      </c>
      <c r="J9" s="57">
        <v>10</v>
      </c>
      <c r="K9" s="57">
        <v>11</v>
      </c>
      <c r="L9" s="57">
        <v>12</v>
      </c>
      <c r="M9" s="57">
        <v>13</v>
      </c>
      <c r="N9" s="57">
        <v>14</v>
      </c>
      <c r="O9" s="57">
        <v>15</v>
      </c>
      <c r="P9" s="57">
        <v>16</v>
      </c>
      <c r="Q9" s="57">
        <v>17</v>
      </c>
      <c r="R9" s="57">
        <v>18</v>
      </c>
      <c r="S9" s="57">
        <v>19</v>
      </c>
      <c r="T9" s="57">
        <v>20</v>
      </c>
      <c r="U9" s="57">
        <v>21</v>
      </c>
      <c r="V9" s="57">
        <v>22</v>
      </c>
      <c r="W9" s="57">
        <v>23</v>
      </c>
      <c r="X9" s="57">
        <v>24</v>
      </c>
    </row>
    <row r="10" ht="18.75" customHeight="1" spans="1:24">
      <c r="A10" s="9" t="s">
        <v>52</v>
      </c>
      <c r="B10" s="9" t="s">
        <v>149</v>
      </c>
      <c r="C10" s="10" t="s">
        <v>150</v>
      </c>
      <c r="D10" s="9" t="s">
        <v>72</v>
      </c>
      <c r="E10" s="9" t="s">
        <v>73</v>
      </c>
      <c r="F10" s="9" t="s">
        <v>151</v>
      </c>
      <c r="G10" s="9" t="s">
        <v>152</v>
      </c>
      <c r="H10" s="17">
        <v>525.9744</v>
      </c>
      <c r="I10" s="17">
        <v>525.9744</v>
      </c>
      <c r="J10" s="17"/>
      <c r="K10" s="17"/>
      <c r="L10" s="17"/>
      <c r="M10" s="17">
        <v>525.9744</v>
      </c>
      <c r="N10" s="17"/>
      <c r="O10" s="17"/>
      <c r="P10" s="17"/>
      <c r="Q10" s="17"/>
      <c r="R10" s="17"/>
      <c r="S10" s="17"/>
      <c r="T10" s="17"/>
      <c r="U10" s="17"/>
      <c r="V10" s="17"/>
      <c r="W10" s="17"/>
      <c r="X10" s="17"/>
    </row>
    <row r="11" ht="18.75" customHeight="1" spans="1:24">
      <c r="A11" s="9" t="s">
        <v>52</v>
      </c>
      <c r="B11" s="9" t="s">
        <v>149</v>
      </c>
      <c r="C11" s="10" t="s">
        <v>150</v>
      </c>
      <c r="D11" s="9" t="s">
        <v>72</v>
      </c>
      <c r="E11" s="9" t="s">
        <v>73</v>
      </c>
      <c r="F11" s="9" t="s">
        <v>153</v>
      </c>
      <c r="G11" s="9" t="s">
        <v>154</v>
      </c>
      <c r="H11" s="17">
        <v>35.04</v>
      </c>
      <c r="I11" s="17">
        <v>35.04</v>
      </c>
      <c r="J11" s="17"/>
      <c r="K11" s="17"/>
      <c r="L11" s="17"/>
      <c r="M11" s="17">
        <v>35.04</v>
      </c>
      <c r="N11" s="17"/>
      <c r="O11" s="17"/>
      <c r="P11" s="17"/>
      <c r="Q11" s="24"/>
      <c r="R11" s="17"/>
      <c r="S11" s="17"/>
      <c r="T11" s="17"/>
      <c r="U11" s="17"/>
      <c r="V11" s="17"/>
      <c r="W11" s="17"/>
      <c r="X11" s="17"/>
    </row>
    <row r="12" ht="18.75" customHeight="1" spans="1:24">
      <c r="A12" s="9" t="s">
        <v>52</v>
      </c>
      <c r="B12" s="9" t="s">
        <v>149</v>
      </c>
      <c r="C12" s="10" t="s">
        <v>150</v>
      </c>
      <c r="D12" s="9" t="s">
        <v>72</v>
      </c>
      <c r="E12" s="9" t="s">
        <v>73</v>
      </c>
      <c r="F12" s="9" t="s">
        <v>153</v>
      </c>
      <c r="G12" s="9" t="s">
        <v>154</v>
      </c>
      <c r="H12" s="17">
        <v>61.2</v>
      </c>
      <c r="I12" s="17">
        <v>61.2</v>
      </c>
      <c r="J12" s="17"/>
      <c r="K12" s="17"/>
      <c r="L12" s="17"/>
      <c r="M12" s="17">
        <v>61.2</v>
      </c>
      <c r="N12" s="17"/>
      <c r="O12" s="17"/>
      <c r="P12" s="17"/>
      <c r="Q12" s="24"/>
      <c r="R12" s="17"/>
      <c r="S12" s="17"/>
      <c r="T12" s="17"/>
      <c r="U12" s="17"/>
      <c r="V12" s="17"/>
      <c r="W12" s="17"/>
      <c r="X12" s="17"/>
    </row>
    <row r="13" ht="18.75" customHeight="1" spans="1:24">
      <c r="A13" s="9" t="s">
        <v>52</v>
      </c>
      <c r="B13" s="9" t="s">
        <v>149</v>
      </c>
      <c r="C13" s="10" t="s">
        <v>150</v>
      </c>
      <c r="D13" s="9" t="s">
        <v>72</v>
      </c>
      <c r="E13" s="9" t="s">
        <v>73</v>
      </c>
      <c r="F13" s="9" t="s">
        <v>155</v>
      </c>
      <c r="G13" s="9" t="s">
        <v>156</v>
      </c>
      <c r="H13" s="17">
        <v>306</v>
      </c>
      <c r="I13" s="17">
        <v>306</v>
      </c>
      <c r="J13" s="17"/>
      <c r="K13" s="17"/>
      <c r="L13" s="17"/>
      <c r="M13" s="17">
        <v>306</v>
      </c>
      <c r="N13" s="17"/>
      <c r="O13" s="17"/>
      <c r="P13" s="17"/>
      <c r="Q13" s="24"/>
      <c r="R13" s="17"/>
      <c r="S13" s="17"/>
      <c r="T13" s="17"/>
      <c r="U13" s="17"/>
      <c r="V13" s="17"/>
      <c r="W13" s="17"/>
      <c r="X13" s="17"/>
    </row>
    <row r="14" ht="18.75" customHeight="1" spans="1:24">
      <c r="A14" s="9" t="s">
        <v>52</v>
      </c>
      <c r="B14" s="9" t="s">
        <v>149</v>
      </c>
      <c r="C14" s="10" t="s">
        <v>150</v>
      </c>
      <c r="D14" s="9" t="s">
        <v>72</v>
      </c>
      <c r="E14" s="9" t="s">
        <v>73</v>
      </c>
      <c r="F14" s="9" t="s">
        <v>155</v>
      </c>
      <c r="G14" s="9" t="s">
        <v>156</v>
      </c>
      <c r="H14" s="17">
        <v>172.188</v>
      </c>
      <c r="I14" s="17">
        <v>172.188</v>
      </c>
      <c r="J14" s="17"/>
      <c r="K14" s="17"/>
      <c r="L14" s="17"/>
      <c r="M14" s="17">
        <v>172.188</v>
      </c>
      <c r="N14" s="17"/>
      <c r="O14" s="17"/>
      <c r="P14" s="17"/>
      <c r="Q14" s="24"/>
      <c r="R14" s="17"/>
      <c r="S14" s="17"/>
      <c r="T14" s="17"/>
      <c r="U14" s="17"/>
      <c r="V14" s="17"/>
      <c r="W14" s="17"/>
      <c r="X14" s="17"/>
    </row>
    <row r="15" ht="18.75" customHeight="1" spans="1:24">
      <c r="A15" s="9" t="s">
        <v>52</v>
      </c>
      <c r="B15" s="9" t="s">
        <v>157</v>
      </c>
      <c r="C15" s="10" t="s">
        <v>158</v>
      </c>
      <c r="D15" s="9" t="s">
        <v>72</v>
      </c>
      <c r="E15" s="9" t="s">
        <v>73</v>
      </c>
      <c r="F15" s="9" t="s">
        <v>159</v>
      </c>
      <c r="G15" s="9" t="s">
        <v>160</v>
      </c>
      <c r="H15" s="17">
        <v>12.226608</v>
      </c>
      <c r="I15" s="17">
        <v>12.226608</v>
      </c>
      <c r="J15" s="17"/>
      <c r="K15" s="17"/>
      <c r="L15" s="17"/>
      <c r="M15" s="17">
        <v>12.226608</v>
      </c>
      <c r="N15" s="17"/>
      <c r="O15" s="17"/>
      <c r="P15" s="17"/>
      <c r="Q15" s="24"/>
      <c r="R15" s="17"/>
      <c r="S15" s="17"/>
      <c r="T15" s="17"/>
      <c r="U15" s="17"/>
      <c r="V15" s="17"/>
      <c r="W15" s="17"/>
      <c r="X15" s="17"/>
    </row>
    <row r="16" ht="18.75" customHeight="1" spans="1:24">
      <c r="A16" s="9" t="s">
        <v>52</v>
      </c>
      <c r="B16" s="9" t="s">
        <v>157</v>
      </c>
      <c r="C16" s="10" t="s">
        <v>158</v>
      </c>
      <c r="D16" s="9" t="s">
        <v>80</v>
      </c>
      <c r="E16" s="9" t="s">
        <v>81</v>
      </c>
      <c r="F16" s="9" t="s">
        <v>161</v>
      </c>
      <c r="G16" s="9" t="s">
        <v>162</v>
      </c>
      <c r="H16" s="17">
        <v>195.625728</v>
      </c>
      <c r="I16" s="17">
        <v>195.625728</v>
      </c>
      <c r="J16" s="17"/>
      <c r="K16" s="17"/>
      <c r="L16" s="17"/>
      <c r="M16" s="17">
        <v>195.625728</v>
      </c>
      <c r="N16" s="17"/>
      <c r="O16" s="17"/>
      <c r="P16" s="17"/>
      <c r="Q16" s="24"/>
      <c r="R16" s="17"/>
      <c r="S16" s="17"/>
      <c r="T16" s="17"/>
      <c r="U16" s="17"/>
      <c r="V16" s="17"/>
      <c r="W16" s="17"/>
      <c r="X16" s="17"/>
    </row>
    <row r="17" ht="18.75" customHeight="1" spans="1:24">
      <c r="A17" s="9" t="s">
        <v>52</v>
      </c>
      <c r="B17" s="9" t="s">
        <v>157</v>
      </c>
      <c r="C17" s="10" t="s">
        <v>158</v>
      </c>
      <c r="D17" s="9" t="s">
        <v>90</v>
      </c>
      <c r="E17" s="9" t="s">
        <v>91</v>
      </c>
      <c r="F17" s="9" t="s">
        <v>163</v>
      </c>
      <c r="G17" s="9" t="s">
        <v>164</v>
      </c>
      <c r="H17" s="17">
        <v>101.480846</v>
      </c>
      <c r="I17" s="17">
        <v>101.480846</v>
      </c>
      <c r="J17" s="17"/>
      <c r="K17" s="17"/>
      <c r="L17" s="17"/>
      <c r="M17" s="17">
        <v>101.480846</v>
      </c>
      <c r="N17" s="17"/>
      <c r="O17" s="17"/>
      <c r="P17" s="17"/>
      <c r="Q17" s="24"/>
      <c r="R17" s="17"/>
      <c r="S17" s="17"/>
      <c r="T17" s="17"/>
      <c r="U17" s="17"/>
      <c r="V17" s="17"/>
      <c r="W17" s="17"/>
      <c r="X17" s="17"/>
    </row>
    <row r="18" ht="18.75" customHeight="1" spans="1:24">
      <c r="A18" s="9" t="s">
        <v>52</v>
      </c>
      <c r="B18" s="9" t="s">
        <v>157</v>
      </c>
      <c r="C18" s="10" t="s">
        <v>158</v>
      </c>
      <c r="D18" s="9" t="s">
        <v>92</v>
      </c>
      <c r="E18" s="9" t="s">
        <v>93</v>
      </c>
      <c r="F18" s="9" t="s">
        <v>165</v>
      </c>
      <c r="G18" s="9" t="s">
        <v>166</v>
      </c>
      <c r="H18" s="17">
        <v>13.666188</v>
      </c>
      <c r="I18" s="17">
        <v>13.666188</v>
      </c>
      <c r="J18" s="17"/>
      <c r="K18" s="17"/>
      <c r="L18" s="17"/>
      <c r="M18" s="17">
        <v>13.666188</v>
      </c>
      <c r="N18" s="17"/>
      <c r="O18" s="17"/>
      <c r="P18" s="17"/>
      <c r="Q18" s="24"/>
      <c r="R18" s="17"/>
      <c r="S18" s="17"/>
      <c r="T18" s="17"/>
      <c r="U18" s="17"/>
      <c r="V18" s="17"/>
      <c r="W18" s="17"/>
      <c r="X18" s="17"/>
    </row>
    <row r="19" ht="18.75" customHeight="1" spans="1:24">
      <c r="A19" s="9" t="s">
        <v>52</v>
      </c>
      <c r="B19" s="9" t="s">
        <v>157</v>
      </c>
      <c r="C19" s="10" t="s">
        <v>158</v>
      </c>
      <c r="D19" s="9" t="s">
        <v>92</v>
      </c>
      <c r="E19" s="9" t="s">
        <v>93</v>
      </c>
      <c r="F19" s="9" t="s">
        <v>165</v>
      </c>
      <c r="G19" s="9" t="s">
        <v>166</v>
      </c>
      <c r="H19" s="17">
        <v>49.028698</v>
      </c>
      <c r="I19" s="17">
        <v>49.028698</v>
      </c>
      <c r="J19" s="17"/>
      <c r="K19" s="17"/>
      <c r="L19" s="17"/>
      <c r="M19" s="17">
        <v>49.028698</v>
      </c>
      <c r="N19" s="17"/>
      <c r="O19" s="17"/>
      <c r="P19" s="17"/>
      <c r="Q19" s="24"/>
      <c r="R19" s="17"/>
      <c r="S19" s="17"/>
      <c r="T19" s="17"/>
      <c r="U19" s="17"/>
      <c r="V19" s="17"/>
      <c r="W19" s="17"/>
      <c r="X19" s="17"/>
    </row>
    <row r="20" ht="18.75" customHeight="1" spans="1:24">
      <c r="A20" s="9" t="s">
        <v>52</v>
      </c>
      <c r="B20" s="9" t="s">
        <v>157</v>
      </c>
      <c r="C20" s="10" t="s">
        <v>158</v>
      </c>
      <c r="D20" s="9" t="s">
        <v>94</v>
      </c>
      <c r="E20" s="9" t="s">
        <v>95</v>
      </c>
      <c r="F20" s="9" t="s">
        <v>159</v>
      </c>
      <c r="G20" s="9" t="s">
        <v>160</v>
      </c>
      <c r="H20" s="17">
        <v>3.912515</v>
      </c>
      <c r="I20" s="17">
        <v>3.912515</v>
      </c>
      <c r="J20" s="17"/>
      <c r="K20" s="17"/>
      <c r="L20" s="17"/>
      <c r="M20" s="17">
        <v>3.912515</v>
      </c>
      <c r="N20" s="17"/>
      <c r="O20" s="17"/>
      <c r="P20" s="17"/>
      <c r="Q20" s="24"/>
      <c r="R20" s="17"/>
      <c r="S20" s="17"/>
      <c r="T20" s="17"/>
      <c r="U20" s="17"/>
      <c r="V20" s="17"/>
      <c r="W20" s="17"/>
      <c r="X20" s="17"/>
    </row>
    <row r="21" ht="18.75" customHeight="1" spans="1:24">
      <c r="A21" s="9" t="s">
        <v>52</v>
      </c>
      <c r="B21" s="9" t="s">
        <v>157</v>
      </c>
      <c r="C21" s="10" t="s">
        <v>158</v>
      </c>
      <c r="D21" s="9" t="s">
        <v>94</v>
      </c>
      <c r="E21" s="9" t="s">
        <v>95</v>
      </c>
      <c r="F21" s="9" t="s">
        <v>159</v>
      </c>
      <c r="G21" s="9" t="s">
        <v>160</v>
      </c>
      <c r="H21" s="17">
        <v>1.412</v>
      </c>
      <c r="I21" s="17">
        <v>1.412</v>
      </c>
      <c r="J21" s="17"/>
      <c r="K21" s="17"/>
      <c r="L21" s="17"/>
      <c r="M21" s="17">
        <v>1.412</v>
      </c>
      <c r="N21" s="17"/>
      <c r="O21" s="17"/>
      <c r="P21" s="17"/>
      <c r="Q21" s="24"/>
      <c r="R21" s="17"/>
      <c r="S21" s="17"/>
      <c r="T21" s="17"/>
      <c r="U21" s="17"/>
      <c r="V21" s="17"/>
      <c r="W21" s="17"/>
      <c r="X21" s="17"/>
    </row>
    <row r="22" ht="18.75" customHeight="1" spans="1:24">
      <c r="A22" s="9" t="s">
        <v>52</v>
      </c>
      <c r="B22" s="9" t="s">
        <v>157</v>
      </c>
      <c r="C22" s="10" t="s">
        <v>158</v>
      </c>
      <c r="D22" s="9" t="s">
        <v>94</v>
      </c>
      <c r="E22" s="9" t="s">
        <v>95</v>
      </c>
      <c r="F22" s="9" t="s">
        <v>159</v>
      </c>
      <c r="G22" s="9" t="s">
        <v>160</v>
      </c>
      <c r="H22" s="17">
        <v>3.6006</v>
      </c>
      <c r="I22" s="17">
        <v>3.6006</v>
      </c>
      <c r="J22" s="17"/>
      <c r="K22" s="17"/>
      <c r="L22" s="17"/>
      <c r="M22" s="17">
        <v>3.6006</v>
      </c>
      <c r="N22" s="17"/>
      <c r="O22" s="17"/>
      <c r="P22" s="17"/>
      <c r="Q22" s="24"/>
      <c r="R22" s="17"/>
      <c r="S22" s="17"/>
      <c r="T22" s="17"/>
      <c r="U22" s="17"/>
      <c r="V22" s="17"/>
      <c r="W22" s="17"/>
      <c r="X22" s="17"/>
    </row>
    <row r="23" ht="18.75" customHeight="1" spans="1:24">
      <c r="A23" s="9" t="s">
        <v>52</v>
      </c>
      <c r="B23" s="9" t="s">
        <v>167</v>
      </c>
      <c r="C23" s="10" t="s">
        <v>101</v>
      </c>
      <c r="D23" s="9" t="s">
        <v>100</v>
      </c>
      <c r="E23" s="9" t="s">
        <v>101</v>
      </c>
      <c r="F23" s="9" t="s">
        <v>168</v>
      </c>
      <c r="G23" s="9" t="s">
        <v>101</v>
      </c>
      <c r="H23" s="17">
        <v>146.2296</v>
      </c>
      <c r="I23" s="17">
        <v>146.2296</v>
      </c>
      <c r="J23" s="17"/>
      <c r="K23" s="17"/>
      <c r="L23" s="17"/>
      <c r="M23" s="17">
        <v>146.2296</v>
      </c>
      <c r="N23" s="17"/>
      <c r="O23" s="17"/>
      <c r="P23" s="17"/>
      <c r="Q23" s="24"/>
      <c r="R23" s="17"/>
      <c r="S23" s="17"/>
      <c r="T23" s="17"/>
      <c r="U23" s="17"/>
      <c r="V23" s="17"/>
      <c r="W23" s="17"/>
      <c r="X23" s="17"/>
    </row>
    <row r="24" ht="18.75" customHeight="1" spans="1:24">
      <c r="A24" s="9" t="s">
        <v>52</v>
      </c>
      <c r="B24" s="9" t="s">
        <v>169</v>
      </c>
      <c r="C24" s="10" t="s">
        <v>170</v>
      </c>
      <c r="D24" s="9" t="s">
        <v>78</v>
      </c>
      <c r="E24" s="9" t="s">
        <v>79</v>
      </c>
      <c r="F24" s="9" t="s">
        <v>171</v>
      </c>
      <c r="G24" s="9" t="s">
        <v>172</v>
      </c>
      <c r="H24" s="17">
        <v>2.4</v>
      </c>
      <c r="I24" s="17">
        <v>2.4</v>
      </c>
      <c r="J24" s="17"/>
      <c r="K24" s="17"/>
      <c r="L24" s="17"/>
      <c r="M24" s="17">
        <v>2.4</v>
      </c>
      <c r="N24" s="17"/>
      <c r="O24" s="17"/>
      <c r="P24" s="17"/>
      <c r="Q24" s="24"/>
      <c r="R24" s="17"/>
      <c r="S24" s="17"/>
      <c r="T24" s="17"/>
      <c r="U24" s="17"/>
      <c r="V24" s="17"/>
      <c r="W24" s="17"/>
      <c r="X24" s="17"/>
    </row>
    <row r="25" ht="18.75" customHeight="1" spans="1:24">
      <c r="A25" s="9" t="s">
        <v>52</v>
      </c>
      <c r="B25" s="9" t="s">
        <v>169</v>
      </c>
      <c r="C25" s="10" t="s">
        <v>170</v>
      </c>
      <c r="D25" s="9" t="s">
        <v>78</v>
      </c>
      <c r="E25" s="9" t="s">
        <v>79</v>
      </c>
      <c r="F25" s="9" t="s">
        <v>171</v>
      </c>
      <c r="G25" s="9" t="s">
        <v>172</v>
      </c>
      <c r="H25" s="17">
        <v>57.6</v>
      </c>
      <c r="I25" s="17">
        <v>57.6</v>
      </c>
      <c r="J25" s="17"/>
      <c r="K25" s="17"/>
      <c r="L25" s="17"/>
      <c r="M25" s="17">
        <v>57.6</v>
      </c>
      <c r="N25" s="17"/>
      <c r="O25" s="17"/>
      <c r="P25" s="17"/>
      <c r="Q25" s="24"/>
      <c r="R25" s="17"/>
      <c r="S25" s="17"/>
      <c r="T25" s="17"/>
      <c r="U25" s="17"/>
      <c r="V25" s="17"/>
      <c r="W25" s="17"/>
      <c r="X25" s="17"/>
    </row>
    <row r="26" ht="18.75" customHeight="1" spans="1:24">
      <c r="A26" s="9" t="s">
        <v>52</v>
      </c>
      <c r="B26" s="9" t="s">
        <v>173</v>
      </c>
      <c r="C26" s="10" t="s">
        <v>174</v>
      </c>
      <c r="D26" s="9" t="s">
        <v>72</v>
      </c>
      <c r="E26" s="9" t="s">
        <v>73</v>
      </c>
      <c r="F26" s="9" t="s">
        <v>175</v>
      </c>
      <c r="G26" s="9" t="s">
        <v>174</v>
      </c>
      <c r="H26" s="17">
        <v>6.12</v>
      </c>
      <c r="I26" s="17">
        <v>6.12</v>
      </c>
      <c r="J26" s="17"/>
      <c r="K26" s="17"/>
      <c r="L26" s="17"/>
      <c r="M26" s="17">
        <v>6.12</v>
      </c>
      <c r="N26" s="17"/>
      <c r="O26" s="17"/>
      <c r="P26" s="17"/>
      <c r="Q26" s="24"/>
      <c r="R26" s="17"/>
      <c r="S26" s="17"/>
      <c r="T26" s="17"/>
      <c r="U26" s="17"/>
      <c r="V26" s="17"/>
      <c r="W26" s="17"/>
      <c r="X26" s="17"/>
    </row>
    <row r="27" ht="18.75" customHeight="1" spans="1:24">
      <c r="A27" s="9" t="s">
        <v>52</v>
      </c>
      <c r="B27" s="9" t="s">
        <v>176</v>
      </c>
      <c r="C27" s="10" t="s">
        <v>177</v>
      </c>
      <c r="D27" s="9" t="s">
        <v>72</v>
      </c>
      <c r="E27" s="9" t="s">
        <v>73</v>
      </c>
      <c r="F27" s="9" t="s">
        <v>178</v>
      </c>
      <c r="G27" s="9" t="s">
        <v>179</v>
      </c>
      <c r="H27" s="17">
        <v>1.9</v>
      </c>
      <c r="I27" s="17"/>
      <c r="J27" s="17"/>
      <c r="K27" s="17"/>
      <c r="L27" s="17"/>
      <c r="M27" s="17"/>
      <c r="N27" s="17"/>
      <c r="O27" s="17"/>
      <c r="P27" s="17"/>
      <c r="Q27" s="24"/>
      <c r="R27" s="17">
        <v>1.9</v>
      </c>
      <c r="S27" s="17"/>
      <c r="T27" s="17"/>
      <c r="U27" s="17"/>
      <c r="V27" s="17"/>
      <c r="W27" s="17"/>
      <c r="X27" s="17"/>
    </row>
    <row r="28" ht="18.75" customHeight="1" spans="1:24">
      <c r="A28" s="9" t="s">
        <v>52</v>
      </c>
      <c r="B28" s="9" t="s">
        <v>180</v>
      </c>
      <c r="C28" s="10" t="s">
        <v>181</v>
      </c>
      <c r="D28" s="9" t="s">
        <v>72</v>
      </c>
      <c r="E28" s="9" t="s">
        <v>73</v>
      </c>
      <c r="F28" s="9" t="s">
        <v>182</v>
      </c>
      <c r="G28" s="9" t="s">
        <v>183</v>
      </c>
      <c r="H28" s="17">
        <v>1.676</v>
      </c>
      <c r="I28" s="17"/>
      <c r="J28" s="17"/>
      <c r="K28" s="17"/>
      <c r="L28" s="17"/>
      <c r="M28" s="17"/>
      <c r="N28" s="17"/>
      <c r="O28" s="17"/>
      <c r="P28" s="17"/>
      <c r="Q28" s="24"/>
      <c r="R28" s="17">
        <v>1.676</v>
      </c>
      <c r="S28" s="17"/>
      <c r="T28" s="17"/>
      <c r="U28" s="17"/>
      <c r="V28" s="17"/>
      <c r="W28" s="17"/>
      <c r="X28" s="17"/>
    </row>
    <row r="29" ht="18.75" customHeight="1" spans="1:24">
      <c r="A29" s="9" t="s">
        <v>52</v>
      </c>
      <c r="B29" s="9" t="s">
        <v>184</v>
      </c>
      <c r="C29" s="10" t="s">
        <v>185</v>
      </c>
      <c r="D29" s="9" t="s">
        <v>72</v>
      </c>
      <c r="E29" s="9" t="s">
        <v>73</v>
      </c>
      <c r="F29" s="9" t="s">
        <v>178</v>
      </c>
      <c r="G29" s="9" t="s">
        <v>179</v>
      </c>
      <c r="H29" s="17">
        <v>61.2</v>
      </c>
      <c r="I29" s="17">
        <v>61.2</v>
      </c>
      <c r="J29" s="17"/>
      <c r="K29" s="17"/>
      <c r="L29" s="17"/>
      <c r="M29" s="17">
        <v>61.2</v>
      </c>
      <c r="N29" s="17"/>
      <c r="O29" s="17"/>
      <c r="P29" s="17"/>
      <c r="Q29" s="24"/>
      <c r="R29" s="17"/>
      <c r="S29" s="17"/>
      <c r="T29" s="17"/>
      <c r="U29" s="17"/>
      <c r="V29" s="17"/>
      <c r="W29" s="17"/>
      <c r="X29" s="17"/>
    </row>
    <row r="30" ht="18.75" customHeight="1" spans="1:24">
      <c r="A30" s="9" t="s">
        <v>52</v>
      </c>
      <c r="B30" s="9" t="s">
        <v>186</v>
      </c>
      <c r="C30" s="10" t="s">
        <v>187</v>
      </c>
      <c r="D30" s="9" t="s">
        <v>72</v>
      </c>
      <c r="E30" s="9" t="s">
        <v>73</v>
      </c>
      <c r="F30" s="9" t="s">
        <v>155</v>
      </c>
      <c r="G30" s="9" t="s">
        <v>156</v>
      </c>
      <c r="H30" s="17">
        <v>134.64</v>
      </c>
      <c r="I30" s="17">
        <v>134.64</v>
      </c>
      <c r="J30" s="17"/>
      <c r="K30" s="17"/>
      <c r="L30" s="17"/>
      <c r="M30" s="17">
        <v>134.64</v>
      </c>
      <c r="N30" s="17"/>
      <c r="O30" s="17"/>
      <c r="P30" s="17"/>
      <c r="Q30" s="24"/>
      <c r="R30" s="17"/>
      <c r="S30" s="17"/>
      <c r="T30" s="17"/>
      <c r="U30" s="17"/>
      <c r="V30" s="17"/>
      <c r="W30" s="17"/>
      <c r="X30" s="17"/>
    </row>
    <row r="31" ht="18.75" customHeight="1" spans="1:24">
      <c r="A31" s="9" t="s">
        <v>52</v>
      </c>
      <c r="B31" s="9" t="s">
        <v>186</v>
      </c>
      <c r="C31" s="10" t="s">
        <v>187</v>
      </c>
      <c r="D31" s="9" t="s">
        <v>72</v>
      </c>
      <c r="E31" s="9" t="s">
        <v>73</v>
      </c>
      <c r="F31" s="9" t="s">
        <v>155</v>
      </c>
      <c r="G31" s="9" t="s">
        <v>156</v>
      </c>
      <c r="H31" s="17">
        <v>48.96</v>
      </c>
      <c r="I31" s="17">
        <v>48.96</v>
      </c>
      <c r="J31" s="17"/>
      <c r="K31" s="17"/>
      <c r="L31" s="17"/>
      <c r="M31" s="17">
        <v>48.96</v>
      </c>
      <c r="N31" s="17"/>
      <c r="O31" s="17"/>
      <c r="P31" s="17"/>
      <c r="Q31" s="24"/>
      <c r="R31" s="17"/>
      <c r="S31" s="17"/>
      <c r="T31" s="17"/>
      <c r="U31" s="17"/>
      <c r="V31" s="17"/>
      <c r="W31" s="17"/>
      <c r="X31" s="17"/>
    </row>
    <row r="32" ht="18.75" customHeight="1" spans="1:24">
      <c r="A32" s="9" t="s">
        <v>52</v>
      </c>
      <c r="B32" s="9" t="s">
        <v>188</v>
      </c>
      <c r="C32" s="10" t="s">
        <v>189</v>
      </c>
      <c r="D32" s="9" t="s">
        <v>70</v>
      </c>
      <c r="E32" s="9" t="s">
        <v>71</v>
      </c>
      <c r="F32" s="9" t="s">
        <v>178</v>
      </c>
      <c r="G32" s="9" t="s">
        <v>179</v>
      </c>
      <c r="H32" s="17">
        <v>3.72</v>
      </c>
      <c r="I32" s="17">
        <v>3.72</v>
      </c>
      <c r="J32" s="17"/>
      <c r="K32" s="17"/>
      <c r="L32" s="17"/>
      <c r="M32" s="17">
        <v>3.72</v>
      </c>
      <c r="N32" s="17"/>
      <c r="O32" s="17"/>
      <c r="P32" s="17"/>
      <c r="Q32" s="24"/>
      <c r="R32" s="17"/>
      <c r="S32" s="17"/>
      <c r="T32" s="17"/>
      <c r="U32" s="17"/>
      <c r="V32" s="17"/>
      <c r="W32" s="17"/>
      <c r="X32" s="17"/>
    </row>
    <row r="33" ht="18.75" customHeight="1" spans="1:24">
      <c r="A33" s="9" t="s">
        <v>52</v>
      </c>
      <c r="B33" s="9" t="s">
        <v>190</v>
      </c>
      <c r="C33" s="10" t="s">
        <v>191</v>
      </c>
      <c r="D33" s="9" t="s">
        <v>72</v>
      </c>
      <c r="E33" s="9" t="s">
        <v>73</v>
      </c>
      <c r="F33" s="9" t="s">
        <v>192</v>
      </c>
      <c r="G33" s="9" t="s">
        <v>193</v>
      </c>
      <c r="H33" s="17">
        <v>13.26</v>
      </c>
      <c r="I33" s="17">
        <v>13.26</v>
      </c>
      <c r="J33" s="17"/>
      <c r="K33" s="17"/>
      <c r="L33" s="17"/>
      <c r="M33" s="17">
        <v>13.26</v>
      </c>
      <c r="N33" s="17"/>
      <c r="O33" s="17"/>
      <c r="P33" s="17"/>
      <c r="Q33" s="24"/>
      <c r="R33" s="17"/>
      <c r="S33" s="17"/>
      <c r="T33" s="17"/>
      <c r="U33" s="17"/>
      <c r="V33" s="17"/>
      <c r="W33" s="17"/>
      <c r="X33" s="17"/>
    </row>
    <row r="34" ht="18.75" customHeight="1" spans="1:24">
      <c r="A34" s="12" t="s">
        <v>29</v>
      </c>
      <c r="B34" s="12"/>
      <c r="C34" s="12"/>
      <c r="D34" s="12"/>
      <c r="E34" s="12"/>
      <c r="F34" s="12"/>
      <c r="G34" s="12"/>
      <c r="H34" s="17">
        <v>1959.068383</v>
      </c>
      <c r="I34" s="17">
        <v>1955.492383</v>
      </c>
      <c r="J34" s="17"/>
      <c r="K34" s="17"/>
      <c r="L34" s="17"/>
      <c r="M34" s="17">
        <v>1955.492383</v>
      </c>
      <c r="N34" s="17"/>
      <c r="O34" s="17"/>
      <c r="P34" s="17"/>
      <c r="Q34" s="17"/>
      <c r="R34" s="17">
        <v>3.576</v>
      </c>
      <c r="S34" s="17"/>
      <c r="T34" s="17"/>
      <c r="U34" s="17"/>
      <c r="V34" s="17"/>
      <c r="W34" s="17"/>
      <c r="X34" s="17"/>
    </row>
  </sheetData>
  <autoFilter xmlns:etc="http://www.wps.cn/officeDocument/2017/etCustomData" ref="A8:X34" etc:filterBottomFollowUsedRange="0">
    <extLst/>
  </autoFilter>
  <mergeCells count="30">
    <mergeCell ref="A3:X3"/>
    <mergeCell ref="A4:G4"/>
    <mergeCell ref="I5:X5"/>
    <mergeCell ref="I6:N6"/>
    <mergeCell ref="O6:Q6"/>
    <mergeCell ref="S6:X6"/>
    <mergeCell ref="I7:J7"/>
    <mergeCell ref="A34:G34"/>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9" scale="29"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4"/>
  <sheetViews>
    <sheetView showZeros="0" topLeftCell="E1" workbookViewId="0">
      <pane ySplit="1" topLeftCell="A2" activePane="bottomLeft" state="frozen"/>
      <selection/>
      <selection pane="bottomLeft" activeCell="G26" sqref="G26"/>
    </sheetView>
  </sheetViews>
  <sheetFormatPr defaultColWidth="8.85185185185185" defaultRowHeight="15" customHeight="1"/>
  <cols>
    <col min="1" max="8" width="28.5740740740741" customWidth="1"/>
    <col min="9" max="23" width="14.28703703703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194</v>
      </c>
    </row>
    <row r="3" ht="45" customHeight="1" spans="1:23">
      <c r="A3" s="4" t="s">
        <v>195</v>
      </c>
      <c r="B3" s="4"/>
      <c r="C3" s="4"/>
      <c r="D3" s="4"/>
      <c r="E3" s="4"/>
      <c r="F3" s="4"/>
      <c r="G3" s="4"/>
      <c r="H3" s="4"/>
      <c r="I3" s="4"/>
      <c r="J3" s="4"/>
      <c r="K3" s="4"/>
      <c r="L3" s="4"/>
      <c r="M3" s="4"/>
      <c r="N3" s="54"/>
      <c r="O3" s="54"/>
      <c r="P3" s="54"/>
      <c r="Q3" s="54"/>
      <c r="R3" s="54"/>
      <c r="S3" s="54"/>
      <c r="T3" s="54"/>
      <c r="U3" s="54"/>
      <c r="V3" s="54"/>
      <c r="W3" s="54"/>
    </row>
    <row r="4" ht="18.75" customHeight="1" spans="1:23">
      <c r="A4" s="5" t="str">
        <f>"单位名称："&amp;"云南省通海县第三中学"</f>
        <v>单位名称：云南省通海县第三中学</v>
      </c>
      <c r="B4" s="5"/>
      <c r="C4" s="5"/>
      <c r="D4" s="5"/>
      <c r="E4" s="5"/>
      <c r="F4" s="5"/>
      <c r="G4" s="5"/>
      <c r="H4" s="5"/>
      <c r="I4" s="55"/>
      <c r="J4" s="55"/>
      <c r="K4" s="55"/>
      <c r="L4" s="55"/>
      <c r="M4" s="55"/>
      <c r="N4" s="6"/>
      <c r="O4" s="6"/>
      <c r="P4" s="6"/>
      <c r="Q4" s="6"/>
      <c r="R4" s="6"/>
      <c r="S4" s="6"/>
      <c r="T4" s="6"/>
      <c r="U4" s="6"/>
      <c r="V4" s="6"/>
      <c r="W4" s="6" t="s">
        <v>26</v>
      </c>
    </row>
    <row r="5" ht="18.75" customHeight="1" spans="1:23">
      <c r="A5" s="13" t="s">
        <v>196</v>
      </c>
      <c r="B5" s="13" t="s">
        <v>133</v>
      </c>
      <c r="C5" s="13" t="s">
        <v>134</v>
      </c>
      <c r="D5" s="13" t="s">
        <v>132</v>
      </c>
      <c r="E5" s="13" t="s">
        <v>135</v>
      </c>
      <c r="F5" s="13" t="s">
        <v>136</v>
      </c>
      <c r="G5" s="13" t="s">
        <v>137</v>
      </c>
      <c r="H5" s="13" t="s">
        <v>138</v>
      </c>
      <c r="I5" s="45" t="s">
        <v>29</v>
      </c>
      <c r="J5" s="45" t="s">
        <v>197</v>
      </c>
      <c r="K5" s="13"/>
      <c r="L5" s="13"/>
      <c r="M5" s="13"/>
      <c r="N5" s="13" t="s">
        <v>140</v>
      </c>
      <c r="O5" s="13"/>
      <c r="P5" s="13"/>
      <c r="Q5" s="13" t="s">
        <v>35</v>
      </c>
      <c r="R5" s="13" t="s">
        <v>36</v>
      </c>
      <c r="S5" s="13"/>
      <c r="T5" s="13"/>
      <c r="U5" s="13"/>
      <c r="V5" s="13"/>
      <c r="W5" s="13"/>
    </row>
    <row r="6" ht="18.75" customHeight="1" spans="1:23">
      <c r="A6" s="13"/>
      <c r="B6" s="13"/>
      <c r="C6" s="13"/>
      <c r="D6" s="13"/>
      <c r="E6" s="13"/>
      <c r="F6" s="13"/>
      <c r="G6" s="13"/>
      <c r="H6" s="13"/>
      <c r="I6" s="45" t="s">
        <v>141</v>
      </c>
      <c r="J6" s="45" t="s">
        <v>142</v>
      </c>
      <c r="K6" s="13"/>
      <c r="L6" s="13" t="s">
        <v>33</v>
      </c>
      <c r="M6" s="13" t="s">
        <v>34</v>
      </c>
      <c r="N6" s="13" t="s">
        <v>32</v>
      </c>
      <c r="O6" s="13" t="s">
        <v>33</v>
      </c>
      <c r="P6" s="13" t="s">
        <v>34</v>
      </c>
      <c r="Q6" s="13" t="s">
        <v>35</v>
      </c>
      <c r="R6" s="13" t="s">
        <v>31</v>
      </c>
      <c r="S6" s="13" t="s">
        <v>37</v>
      </c>
      <c r="T6" s="13" t="s">
        <v>38</v>
      </c>
      <c r="U6" s="13" t="s">
        <v>39</v>
      </c>
      <c r="V6" s="13" t="s">
        <v>40</v>
      </c>
      <c r="W6" s="13" t="s">
        <v>41</v>
      </c>
    </row>
    <row r="7" ht="18.75" customHeight="1" spans="1:23">
      <c r="A7" s="13"/>
      <c r="B7" s="13"/>
      <c r="C7" s="13"/>
      <c r="D7" s="13"/>
      <c r="E7" s="13"/>
      <c r="F7" s="13"/>
      <c r="G7" s="13"/>
      <c r="H7" s="13"/>
      <c r="I7" s="45"/>
      <c r="J7" s="45" t="s">
        <v>32</v>
      </c>
      <c r="K7" s="13"/>
      <c r="L7" s="13" t="s">
        <v>33</v>
      </c>
      <c r="M7" s="13" t="s">
        <v>34</v>
      </c>
      <c r="N7" s="13" t="s">
        <v>32</v>
      </c>
      <c r="O7" s="13" t="s">
        <v>33</v>
      </c>
      <c r="P7" s="13" t="s">
        <v>34</v>
      </c>
      <c r="Q7" s="13"/>
      <c r="R7" s="13" t="s">
        <v>31</v>
      </c>
      <c r="S7" s="13" t="s">
        <v>37</v>
      </c>
      <c r="T7" s="13" t="s">
        <v>38</v>
      </c>
      <c r="U7" s="13" t="s">
        <v>39</v>
      </c>
      <c r="V7" s="13" t="s">
        <v>40</v>
      </c>
      <c r="W7" s="13" t="s">
        <v>41</v>
      </c>
    </row>
    <row r="8" ht="22.65" customHeight="1" spans="1:23">
      <c r="A8" s="13"/>
      <c r="B8" s="13"/>
      <c r="C8" s="13"/>
      <c r="D8" s="13"/>
      <c r="E8" s="13"/>
      <c r="F8" s="13"/>
      <c r="G8" s="13"/>
      <c r="H8" s="13"/>
      <c r="I8" s="45"/>
      <c r="J8" s="45" t="s">
        <v>31</v>
      </c>
      <c r="K8" s="13" t="s">
        <v>198</v>
      </c>
      <c r="L8" s="13"/>
      <c r="M8" s="13"/>
      <c r="N8" s="13"/>
      <c r="O8" s="13"/>
      <c r="P8" s="13"/>
      <c r="Q8" s="13"/>
      <c r="R8" s="13"/>
      <c r="S8" s="13"/>
      <c r="T8" s="13"/>
      <c r="U8" s="13"/>
      <c r="V8" s="13"/>
      <c r="W8" s="13"/>
    </row>
    <row r="9" ht="14.4" spans="1:23">
      <c r="A9" s="14" t="s">
        <v>42</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4.4" spans="1:23">
      <c r="A10" s="9"/>
      <c r="B10" s="9"/>
      <c r="C10" s="10" t="s">
        <v>199</v>
      </c>
      <c r="D10" s="9"/>
      <c r="E10" s="9"/>
      <c r="F10" s="9"/>
      <c r="G10" s="9"/>
      <c r="H10" s="9"/>
      <c r="I10" s="11">
        <v>300</v>
      </c>
      <c r="J10" s="11"/>
      <c r="K10" s="11"/>
      <c r="L10" s="11"/>
      <c r="M10" s="11"/>
      <c r="N10" s="11"/>
      <c r="O10" s="11"/>
      <c r="P10" s="11"/>
      <c r="Q10" s="11"/>
      <c r="R10" s="11">
        <v>300</v>
      </c>
      <c r="S10" s="11"/>
      <c r="T10" s="11"/>
      <c r="U10" s="11"/>
      <c r="V10" s="11"/>
      <c r="W10" s="11">
        <v>300</v>
      </c>
    </row>
    <row r="11" ht="14.4" spans="1:23">
      <c r="A11" s="9" t="s">
        <v>200</v>
      </c>
      <c r="B11" s="9" t="s">
        <v>201</v>
      </c>
      <c r="C11" s="10" t="s">
        <v>199</v>
      </c>
      <c r="D11" s="9" t="s">
        <v>52</v>
      </c>
      <c r="E11" s="9" t="s">
        <v>70</v>
      </c>
      <c r="F11" s="9" t="s">
        <v>71</v>
      </c>
      <c r="G11" s="9" t="s">
        <v>182</v>
      </c>
      <c r="H11" s="9" t="s">
        <v>183</v>
      </c>
      <c r="I11" s="11">
        <v>55</v>
      </c>
      <c r="J11" s="11"/>
      <c r="K11" s="11"/>
      <c r="L11" s="11"/>
      <c r="M11" s="11"/>
      <c r="N11" s="11"/>
      <c r="O11" s="11"/>
      <c r="P11" s="11"/>
      <c r="Q11" s="11"/>
      <c r="R11" s="11">
        <v>55</v>
      </c>
      <c r="S11" s="11"/>
      <c r="T11" s="11"/>
      <c r="U11" s="11"/>
      <c r="V11" s="11"/>
      <c r="W11" s="11">
        <v>55</v>
      </c>
    </row>
    <row r="12" ht="14.4" spans="1:23">
      <c r="A12" s="9" t="s">
        <v>200</v>
      </c>
      <c r="B12" s="9" t="s">
        <v>201</v>
      </c>
      <c r="C12" s="10" t="s">
        <v>199</v>
      </c>
      <c r="D12" s="9" t="s">
        <v>52</v>
      </c>
      <c r="E12" s="9" t="s">
        <v>70</v>
      </c>
      <c r="F12" s="9" t="s">
        <v>71</v>
      </c>
      <c r="G12" s="9" t="s">
        <v>182</v>
      </c>
      <c r="H12" s="9" t="s">
        <v>183</v>
      </c>
      <c r="I12" s="11">
        <v>30</v>
      </c>
      <c r="J12" s="11"/>
      <c r="K12" s="11"/>
      <c r="L12" s="11"/>
      <c r="M12" s="11"/>
      <c r="N12" s="11"/>
      <c r="O12" s="11"/>
      <c r="P12" s="24"/>
      <c r="Q12" s="11"/>
      <c r="R12" s="11">
        <v>30</v>
      </c>
      <c r="S12" s="11"/>
      <c r="T12" s="11"/>
      <c r="U12" s="11"/>
      <c r="V12" s="11"/>
      <c r="W12" s="11">
        <v>30</v>
      </c>
    </row>
    <row r="13" ht="14.4" spans="1:23">
      <c r="A13" s="9" t="s">
        <v>200</v>
      </c>
      <c r="B13" s="9" t="s">
        <v>201</v>
      </c>
      <c r="C13" s="10" t="s">
        <v>199</v>
      </c>
      <c r="D13" s="9" t="s">
        <v>52</v>
      </c>
      <c r="E13" s="9" t="s">
        <v>70</v>
      </c>
      <c r="F13" s="9" t="s">
        <v>71</v>
      </c>
      <c r="G13" s="9" t="s">
        <v>182</v>
      </c>
      <c r="H13" s="9" t="s">
        <v>183</v>
      </c>
      <c r="I13" s="11">
        <v>40</v>
      </c>
      <c r="J13" s="11"/>
      <c r="K13" s="11"/>
      <c r="L13" s="11"/>
      <c r="M13" s="11"/>
      <c r="N13" s="11"/>
      <c r="O13" s="11"/>
      <c r="P13" s="24"/>
      <c r="Q13" s="11"/>
      <c r="R13" s="11">
        <v>40</v>
      </c>
      <c r="S13" s="11"/>
      <c r="T13" s="11"/>
      <c r="U13" s="11"/>
      <c r="V13" s="11"/>
      <c r="W13" s="11">
        <v>40</v>
      </c>
    </row>
    <row r="14" ht="14.4" spans="1:23">
      <c r="A14" s="9" t="s">
        <v>200</v>
      </c>
      <c r="B14" s="9" t="s">
        <v>201</v>
      </c>
      <c r="C14" s="10" t="s">
        <v>199</v>
      </c>
      <c r="D14" s="9" t="s">
        <v>52</v>
      </c>
      <c r="E14" s="9" t="s">
        <v>70</v>
      </c>
      <c r="F14" s="9" t="s">
        <v>71</v>
      </c>
      <c r="G14" s="9" t="s">
        <v>202</v>
      </c>
      <c r="H14" s="9" t="s">
        <v>203</v>
      </c>
      <c r="I14" s="11">
        <v>65</v>
      </c>
      <c r="J14" s="11"/>
      <c r="K14" s="11"/>
      <c r="L14" s="11"/>
      <c r="M14" s="11"/>
      <c r="N14" s="11"/>
      <c r="O14" s="11"/>
      <c r="P14" s="24"/>
      <c r="Q14" s="11"/>
      <c r="R14" s="11">
        <v>65</v>
      </c>
      <c r="S14" s="11"/>
      <c r="T14" s="11"/>
      <c r="U14" s="11"/>
      <c r="V14" s="11"/>
      <c r="W14" s="11">
        <v>65</v>
      </c>
    </row>
    <row r="15" ht="14.4" spans="1:23">
      <c r="A15" s="9" t="s">
        <v>200</v>
      </c>
      <c r="B15" s="9" t="s">
        <v>201</v>
      </c>
      <c r="C15" s="10" t="s">
        <v>199</v>
      </c>
      <c r="D15" s="9" t="s">
        <v>52</v>
      </c>
      <c r="E15" s="9" t="s">
        <v>70</v>
      </c>
      <c r="F15" s="9" t="s">
        <v>71</v>
      </c>
      <c r="G15" s="9" t="s">
        <v>171</v>
      </c>
      <c r="H15" s="9" t="s">
        <v>172</v>
      </c>
      <c r="I15" s="11">
        <v>35</v>
      </c>
      <c r="J15" s="11"/>
      <c r="K15" s="11"/>
      <c r="L15" s="11"/>
      <c r="M15" s="11"/>
      <c r="N15" s="11"/>
      <c r="O15" s="11"/>
      <c r="P15" s="24"/>
      <c r="Q15" s="11"/>
      <c r="R15" s="11">
        <v>35</v>
      </c>
      <c r="S15" s="11"/>
      <c r="T15" s="11"/>
      <c r="U15" s="11"/>
      <c r="V15" s="11"/>
      <c r="W15" s="11">
        <v>35</v>
      </c>
    </row>
    <row r="16" ht="14.4" spans="1:23">
      <c r="A16" s="9" t="s">
        <v>200</v>
      </c>
      <c r="B16" s="9" t="s">
        <v>201</v>
      </c>
      <c r="C16" s="10" t="s">
        <v>199</v>
      </c>
      <c r="D16" s="9" t="s">
        <v>52</v>
      </c>
      <c r="E16" s="9" t="s">
        <v>72</v>
      </c>
      <c r="F16" s="9" t="s">
        <v>73</v>
      </c>
      <c r="G16" s="9" t="s">
        <v>182</v>
      </c>
      <c r="H16" s="9" t="s">
        <v>183</v>
      </c>
      <c r="I16" s="11">
        <v>40</v>
      </c>
      <c r="J16" s="11"/>
      <c r="K16" s="11"/>
      <c r="L16" s="11"/>
      <c r="M16" s="11"/>
      <c r="N16" s="11"/>
      <c r="O16" s="11"/>
      <c r="P16" s="24"/>
      <c r="Q16" s="11"/>
      <c r="R16" s="11">
        <v>40</v>
      </c>
      <c r="S16" s="11"/>
      <c r="T16" s="11"/>
      <c r="U16" s="11"/>
      <c r="V16" s="11"/>
      <c r="W16" s="11">
        <v>40</v>
      </c>
    </row>
    <row r="17" ht="14.4" spans="1:23">
      <c r="A17" s="9" t="s">
        <v>200</v>
      </c>
      <c r="B17" s="9" t="s">
        <v>201</v>
      </c>
      <c r="C17" s="10" t="s">
        <v>199</v>
      </c>
      <c r="D17" s="9" t="s">
        <v>52</v>
      </c>
      <c r="E17" s="9" t="s">
        <v>72</v>
      </c>
      <c r="F17" s="9" t="s">
        <v>73</v>
      </c>
      <c r="G17" s="9" t="s">
        <v>171</v>
      </c>
      <c r="H17" s="9" t="s">
        <v>172</v>
      </c>
      <c r="I17" s="11">
        <v>35</v>
      </c>
      <c r="J17" s="11"/>
      <c r="K17" s="11"/>
      <c r="L17" s="11"/>
      <c r="M17" s="11"/>
      <c r="N17" s="11"/>
      <c r="O17" s="11"/>
      <c r="P17" s="24"/>
      <c r="Q17" s="11"/>
      <c r="R17" s="11">
        <v>35</v>
      </c>
      <c r="S17" s="11"/>
      <c r="T17" s="11"/>
      <c r="U17" s="11"/>
      <c r="V17" s="11"/>
      <c r="W17" s="11">
        <v>35</v>
      </c>
    </row>
    <row r="18" ht="14.4" spans="1:23">
      <c r="A18" s="24"/>
      <c r="B18" s="24"/>
      <c r="C18" s="10" t="s">
        <v>204</v>
      </c>
      <c r="D18" s="24"/>
      <c r="E18" s="24"/>
      <c r="F18" s="24"/>
      <c r="G18" s="24"/>
      <c r="H18" s="24"/>
      <c r="I18" s="11">
        <v>6</v>
      </c>
      <c r="J18" s="11"/>
      <c r="K18" s="11"/>
      <c r="L18" s="11"/>
      <c r="M18" s="11"/>
      <c r="N18" s="11"/>
      <c r="O18" s="11"/>
      <c r="P18" s="24"/>
      <c r="Q18" s="11">
        <v>6</v>
      </c>
      <c r="R18" s="11"/>
      <c r="S18" s="11"/>
      <c r="T18" s="11"/>
      <c r="U18" s="11"/>
      <c r="V18" s="11"/>
      <c r="W18" s="11"/>
    </row>
    <row r="19" ht="14.4" spans="1:23">
      <c r="A19" s="9" t="s">
        <v>205</v>
      </c>
      <c r="B19" s="9" t="s">
        <v>206</v>
      </c>
      <c r="C19" s="10" t="s">
        <v>204</v>
      </c>
      <c r="D19" s="9" t="s">
        <v>52</v>
      </c>
      <c r="E19" s="9" t="s">
        <v>72</v>
      </c>
      <c r="F19" s="9" t="s">
        <v>73</v>
      </c>
      <c r="G19" s="9" t="s">
        <v>207</v>
      </c>
      <c r="H19" s="9" t="s">
        <v>208</v>
      </c>
      <c r="I19" s="11">
        <v>1</v>
      </c>
      <c r="J19" s="11"/>
      <c r="K19" s="11"/>
      <c r="L19" s="11"/>
      <c r="M19" s="11"/>
      <c r="N19" s="11"/>
      <c r="O19" s="11"/>
      <c r="P19" s="24"/>
      <c r="Q19" s="11">
        <v>1</v>
      </c>
      <c r="R19" s="11"/>
      <c r="S19" s="11"/>
      <c r="T19" s="11"/>
      <c r="U19" s="11"/>
      <c r="V19" s="11"/>
      <c r="W19" s="11"/>
    </row>
    <row r="20" ht="14.4" spans="1:23">
      <c r="A20" s="9" t="s">
        <v>205</v>
      </c>
      <c r="B20" s="9" t="s">
        <v>206</v>
      </c>
      <c r="C20" s="10" t="s">
        <v>204</v>
      </c>
      <c r="D20" s="9" t="s">
        <v>52</v>
      </c>
      <c r="E20" s="9" t="s">
        <v>72</v>
      </c>
      <c r="F20" s="9" t="s">
        <v>73</v>
      </c>
      <c r="G20" s="9" t="s">
        <v>207</v>
      </c>
      <c r="H20" s="9" t="s">
        <v>208</v>
      </c>
      <c r="I20" s="11">
        <v>3</v>
      </c>
      <c r="J20" s="11"/>
      <c r="K20" s="11"/>
      <c r="L20" s="11"/>
      <c r="M20" s="11"/>
      <c r="N20" s="11"/>
      <c r="O20" s="11"/>
      <c r="P20" s="24"/>
      <c r="Q20" s="11">
        <v>3</v>
      </c>
      <c r="R20" s="11"/>
      <c r="S20" s="11"/>
      <c r="T20" s="11"/>
      <c r="U20" s="11"/>
      <c r="V20" s="11"/>
      <c r="W20" s="11"/>
    </row>
    <row r="21" ht="14.4" spans="1:23">
      <c r="A21" s="9" t="s">
        <v>205</v>
      </c>
      <c r="B21" s="9" t="s">
        <v>206</v>
      </c>
      <c r="C21" s="10" t="s">
        <v>204</v>
      </c>
      <c r="D21" s="9" t="s">
        <v>52</v>
      </c>
      <c r="E21" s="9" t="s">
        <v>72</v>
      </c>
      <c r="F21" s="9" t="s">
        <v>73</v>
      </c>
      <c r="G21" s="9" t="s">
        <v>209</v>
      </c>
      <c r="H21" s="9" t="s">
        <v>210</v>
      </c>
      <c r="I21" s="11">
        <v>2</v>
      </c>
      <c r="J21" s="11"/>
      <c r="K21" s="11"/>
      <c r="L21" s="11"/>
      <c r="M21" s="11"/>
      <c r="N21" s="11"/>
      <c r="O21" s="11"/>
      <c r="P21" s="24"/>
      <c r="Q21" s="11">
        <v>2</v>
      </c>
      <c r="R21" s="11"/>
      <c r="S21" s="11"/>
      <c r="T21" s="11"/>
      <c r="U21" s="11"/>
      <c r="V21" s="11"/>
      <c r="W21" s="11"/>
    </row>
    <row r="22" ht="14.4" spans="1:23">
      <c r="A22" s="24"/>
      <c r="B22" s="24"/>
      <c r="C22" s="10" t="s">
        <v>211</v>
      </c>
      <c r="D22" s="24"/>
      <c r="E22" s="24"/>
      <c r="F22" s="24"/>
      <c r="G22" s="24"/>
      <c r="H22" s="24"/>
      <c r="I22" s="11">
        <v>0.1008</v>
      </c>
      <c r="J22" s="11">
        <v>0.1008</v>
      </c>
      <c r="K22" s="11">
        <v>0.1008</v>
      </c>
      <c r="L22" s="11"/>
      <c r="M22" s="11"/>
      <c r="N22" s="11"/>
      <c r="O22" s="11"/>
      <c r="P22" s="24"/>
      <c r="Q22" s="11"/>
      <c r="R22" s="11"/>
      <c r="S22" s="11"/>
      <c r="T22" s="11"/>
      <c r="U22" s="11"/>
      <c r="V22" s="11"/>
      <c r="W22" s="11"/>
    </row>
    <row r="23" ht="14.4" spans="1:23">
      <c r="A23" s="9" t="s">
        <v>205</v>
      </c>
      <c r="B23" s="9" t="s">
        <v>212</v>
      </c>
      <c r="C23" s="10" t="s">
        <v>211</v>
      </c>
      <c r="D23" s="9" t="s">
        <v>52</v>
      </c>
      <c r="E23" s="9" t="s">
        <v>72</v>
      </c>
      <c r="F23" s="9" t="s">
        <v>73</v>
      </c>
      <c r="G23" s="9" t="s">
        <v>171</v>
      </c>
      <c r="H23" s="9" t="s">
        <v>172</v>
      </c>
      <c r="I23" s="11">
        <v>0.0828</v>
      </c>
      <c r="J23" s="11">
        <v>0.0828</v>
      </c>
      <c r="K23" s="11">
        <v>0.0828</v>
      </c>
      <c r="L23" s="11"/>
      <c r="M23" s="11"/>
      <c r="N23" s="11"/>
      <c r="O23" s="11"/>
      <c r="P23" s="24"/>
      <c r="Q23" s="11"/>
      <c r="R23" s="11"/>
      <c r="S23" s="11"/>
      <c r="T23" s="11"/>
      <c r="U23" s="11"/>
      <c r="V23" s="11"/>
      <c r="W23" s="11"/>
    </row>
    <row r="24" ht="14.4" spans="1:23">
      <c r="A24" s="9" t="s">
        <v>205</v>
      </c>
      <c r="B24" s="9" t="s">
        <v>212</v>
      </c>
      <c r="C24" s="10" t="s">
        <v>211</v>
      </c>
      <c r="D24" s="9" t="s">
        <v>52</v>
      </c>
      <c r="E24" s="9" t="s">
        <v>72</v>
      </c>
      <c r="F24" s="9" t="s">
        <v>73</v>
      </c>
      <c r="G24" s="9" t="s">
        <v>171</v>
      </c>
      <c r="H24" s="9" t="s">
        <v>172</v>
      </c>
      <c r="I24" s="11">
        <v>0.018</v>
      </c>
      <c r="J24" s="11">
        <v>0.018</v>
      </c>
      <c r="K24" s="11">
        <v>0.018</v>
      </c>
      <c r="L24" s="11"/>
      <c r="M24" s="11"/>
      <c r="N24" s="11"/>
      <c r="O24" s="11"/>
      <c r="P24" s="24"/>
      <c r="Q24" s="11"/>
      <c r="R24" s="11"/>
      <c r="S24" s="11"/>
      <c r="T24" s="11"/>
      <c r="U24" s="11"/>
      <c r="V24" s="11"/>
      <c r="W24" s="11"/>
    </row>
    <row r="25" ht="21.6" spans="1:23">
      <c r="A25" s="24"/>
      <c r="B25" s="24"/>
      <c r="C25" s="10" t="s">
        <v>213</v>
      </c>
      <c r="D25" s="24"/>
      <c r="E25" s="24"/>
      <c r="F25" s="24"/>
      <c r="G25" s="24"/>
      <c r="H25" s="24"/>
      <c r="I25" s="11">
        <v>0.09</v>
      </c>
      <c r="J25" s="11">
        <v>0.09</v>
      </c>
      <c r="K25" s="11">
        <v>0.09</v>
      </c>
      <c r="L25" s="11"/>
      <c r="M25" s="11"/>
      <c r="N25" s="11"/>
      <c r="O25" s="11"/>
      <c r="P25" s="24"/>
      <c r="Q25" s="11"/>
      <c r="R25" s="11"/>
      <c r="S25" s="11"/>
      <c r="T25" s="11"/>
      <c r="U25" s="11"/>
      <c r="V25" s="11"/>
      <c r="W25" s="11"/>
    </row>
    <row r="26" ht="21.6" spans="1:23">
      <c r="A26" s="9" t="s">
        <v>205</v>
      </c>
      <c r="B26" s="9" t="s">
        <v>214</v>
      </c>
      <c r="C26" s="10" t="s">
        <v>213</v>
      </c>
      <c r="D26" s="9" t="s">
        <v>52</v>
      </c>
      <c r="E26" s="9" t="s">
        <v>72</v>
      </c>
      <c r="F26" s="9" t="s">
        <v>73</v>
      </c>
      <c r="G26" s="9" t="s">
        <v>215</v>
      </c>
      <c r="H26" s="9" t="s">
        <v>216</v>
      </c>
      <c r="I26" s="11">
        <v>0.09</v>
      </c>
      <c r="J26" s="11">
        <v>0.09</v>
      </c>
      <c r="K26" s="11">
        <v>0.09</v>
      </c>
      <c r="L26" s="11"/>
      <c r="M26" s="11"/>
      <c r="N26" s="11"/>
      <c r="O26" s="11"/>
      <c r="P26" s="24"/>
      <c r="Q26" s="11"/>
      <c r="R26" s="11"/>
      <c r="S26" s="11"/>
      <c r="T26" s="11"/>
      <c r="U26" s="11"/>
      <c r="V26" s="11"/>
      <c r="W26" s="11"/>
    </row>
    <row r="27" ht="14.4" spans="1:23">
      <c r="A27" s="24"/>
      <c r="B27" s="24"/>
      <c r="C27" s="10" t="s">
        <v>217</v>
      </c>
      <c r="D27" s="24"/>
      <c r="E27" s="24"/>
      <c r="F27" s="24"/>
      <c r="G27" s="24"/>
      <c r="H27" s="24"/>
      <c r="I27" s="11">
        <v>0.04416</v>
      </c>
      <c r="J27" s="11">
        <v>0.04416</v>
      </c>
      <c r="K27" s="11">
        <v>0.04416</v>
      </c>
      <c r="L27" s="11"/>
      <c r="M27" s="11"/>
      <c r="N27" s="11"/>
      <c r="O27" s="11"/>
      <c r="P27" s="24"/>
      <c r="Q27" s="11"/>
      <c r="R27" s="11"/>
      <c r="S27" s="11"/>
      <c r="T27" s="11"/>
      <c r="U27" s="11"/>
      <c r="V27" s="11"/>
      <c r="W27" s="11"/>
    </row>
    <row r="28" ht="14.4" spans="1:23">
      <c r="A28" s="9" t="s">
        <v>205</v>
      </c>
      <c r="B28" s="9" t="s">
        <v>218</v>
      </c>
      <c r="C28" s="10" t="s">
        <v>217</v>
      </c>
      <c r="D28" s="9" t="s">
        <v>52</v>
      </c>
      <c r="E28" s="9" t="s">
        <v>72</v>
      </c>
      <c r="F28" s="9" t="s">
        <v>73</v>
      </c>
      <c r="G28" s="9" t="s">
        <v>182</v>
      </c>
      <c r="H28" s="9" t="s">
        <v>183</v>
      </c>
      <c r="I28" s="11">
        <v>0.04416</v>
      </c>
      <c r="J28" s="11">
        <v>0.04416</v>
      </c>
      <c r="K28" s="11">
        <v>0.04416</v>
      </c>
      <c r="L28" s="11"/>
      <c r="M28" s="11"/>
      <c r="N28" s="11"/>
      <c r="O28" s="11"/>
      <c r="P28" s="24"/>
      <c r="Q28" s="11"/>
      <c r="R28" s="11"/>
      <c r="S28" s="11"/>
      <c r="T28" s="11"/>
      <c r="U28" s="11"/>
      <c r="V28" s="11"/>
      <c r="W28" s="11"/>
    </row>
    <row r="29" ht="14.4" spans="1:23">
      <c r="A29" s="24"/>
      <c r="B29" s="24"/>
      <c r="C29" s="10" t="s">
        <v>219</v>
      </c>
      <c r="D29" s="24"/>
      <c r="E29" s="24"/>
      <c r="F29" s="24"/>
      <c r="G29" s="24"/>
      <c r="H29" s="24"/>
      <c r="I29" s="11">
        <v>38.676</v>
      </c>
      <c r="J29" s="11">
        <v>38.676</v>
      </c>
      <c r="K29" s="11">
        <v>38.676</v>
      </c>
      <c r="L29" s="11"/>
      <c r="M29" s="11"/>
      <c r="N29" s="11"/>
      <c r="O29" s="11"/>
      <c r="P29" s="24"/>
      <c r="Q29" s="11"/>
      <c r="R29" s="11"/>
      <c r="S29" s="11"/>
      <c r="T29" s="11"/>
      <c r="U29" s="11"/>
      <c r="V29" s="11"/>
      <c r="W29" s="11"/>
    </row>
    <row r="30" ht="14.4" spans="1:23">
      <c r="A30" s="9" t="s">
        <v>205</v>
      </c>
      <c r="B30" s="9" t="s">
        <v>220</v>
      </c>
      <c r="C30" s="10" t="s">
        <v>219</v>
      </c>
      <c r="D30" s="9" t="s">
        <v>52</v>
      </c>
      <c r="E30" s="9" t="s">
        <v>72</v>
      </c>
      <c r="F30" s="9" t="s">
        <v>73</v>
      </c>
      <c r="G30" s="9" t="s">
        <v>182</v>
      </c>
      <c r="H30" s="9" t="s">
        <v>183</v>
      </c>
      <c r="I30" s="11">
        <v>6.516</v>
      </c>
      <c r="J30" s="11">
        <v>6.516</v>
      </c>
      <c r="K30" s="11">
        <v>6.516</v>
      </c>
      <c r="L30" s="11"/>
      <c r="M30" s="11"/>
      <c r="N30" s="11"/>
      <c r="O30" s="11"/>
      <c r="P30" s="24"/>
      <c r="Q30" s="11"/>
      <c r="R30" s="11"/>
      <c r="S30" s="11"/>
      <c r="T30" s="11"/>
      <c r="U30" s="11"/>
      <c r="V30" s="11"/>
      <c r="W30" s="11"/>
    </row>
    <row r="31" ht="14.4" spans="1:23">
      <c r="A31" s="9" t="s">
        <v>205</v>
      </c>
      <c r="B31" s="9" t="s">
        <v>220</v>
      </c>
      <c r="C31" s="10" t="s">
        <v>219</v>
      </c>
      <c r="D31" s="9" t="s">
        <v>52</v>
      </c>
      <c r="E31" s="9" t="s">
        <v>72</v>
      </c>
      <c r="F31" s="9" t="s">
        <v>73</v>
      </c>
      <c r="G31" s="9" t="s">
        <v>221</v>
      </c>
      <c r="H31" s="9" t="s">
        <v>222</v>
      </c>
      <c r="I31" s="11">
        <v>2</v>
      </c>
      <c r="J31" s="11">
        <v>2</v>
      </c>
      <c r="K31" s="11">
        <v>2</v>
      </c>
      <c r="L31" s="11"/>
      <c r="M31" s="11"/>
      <c r="N31" s="11"/>
      <c r="O31" s="11"/>
      <c r="P31" s="24"/>
      <c r="Q31" s="11"/>
      <c r="R31" s="11"/>
      <c r="S31" s="11"/>
      <c r="T31" s="11"/>
      <c r="U31" s="11"/>
      <c r="V31" s="11"/>
      <c r="W31" s="11"/>
    </row>
    <row r="32" ht="14.4" spans="1:23">
      <c r="A32" s="9" t="s">
        <v>205</v>
      </c>
      <c r="B32" s="9" t="s">
        <v>220</v>
      </c>
      <c r="C32" s="10" t="s">
        <v>219</v>
      </c>
      <c r="D32" s="9" t="s">
        <v>52</v>
      </c>
      <c r="E32" s="9" t="s">
        <v>72</v>
      </c>
      <c r="F32" s="9" t="s">
        <v>73</v>
      </c>
      <c r="G32" s="9" t="s">
        <v>223</v>
      </c>
      <c r="H32" s="9" t="s">
        <v>224</v>
      </c>
      <c r="I32" s="11">
        <v>2</v>
      </c>
      <c r="J32" s="11">
        <v>2</v>
      </c>
      <c r="K32" s="11">
        <v>2</v>
      </c>
      <c r="L32" s="11"/>
      <c r="M32" s="11"/>
      <c r="N32" s="11"/>
      <c r="O32" s="11"/>
      <c r="P32" s="24"/>
      <c r="Q32" s="11"/>
      <c r="R32" s="11"/>
      <c r="S32" s="11"/>
      <c r="T32" s="11"/>
      <c r="U32" s="11"/>
      <c r="V32" s="11"/>
      <c r="W32" s="11"/>
    </row>
    <row r="33" ht="14.4" spans="1:23">
      <c r="A33" s="9" t="s">
        <v>205</v>
      </c>
      <c r="B33" s="9" t="s">
        <v>220</v>
      </c>
      <c r="C33" s="10" t="s">
        <v>219</v>
      </c>
      <c r="D33" s="9" t="s">
        <v>52</v>
      </c>
      <c r="E33" s="9" t="s">
        <v>72</v>
      </c>
      <c r="F33" s="9" t="s">
        <v>73</v>
      </c>
      <c r="G33" s="9" t="s">
        <v>225</v>
      </c>
      <c r="H33" s="9" t="s">
        <v>226</v>
      </c>
      <c r="I33" s="11">
        <v>7.5</v>
      </c>
      <c r="J33" s="11">
        <v>7.5</v>
      </c>
      <c r="K33" s="11">
        <v>7.5</v>
      </c>
      <c r="L33" s="11"/>
      <c r="M33" s="11"/>
      <c r="N33" s="11"/>
      <c r="O33" s="11"/>
      <c r="P33" s="24"/>
      <c r="Q33" s="11"/>
      <c r="R33" s="11"/>
      <c r="S33" s="11"/>
      <c r="T33" s="11"/>
      <c r="U33" s="11"/>
      <c r="V33" s="11"/>
      <c r="W33" s="11"/>
    </row>
    <row r="34" ht="14.4" spans="1:23">
      <c r="A34" s="9" t="s">
        <v>205</v>
      </c>
      <c r="B34" s="9" t="s">
        <v>220</v>
      </c>
      <c r="C34" s="10" t="s">
        <v>219</v>
      </c>
      <c r="D34" s="9" t="s">
        <v>52</v>
      </c>
      <c r="E34" s="9" t="s">
        <v>72</v>
      </c>
      <c r="F34" s="9" t="s">
        <v>73</v>
      </c>
      <c r="G34" s="9" t="s">
        <v>227</v>
      </c>
      <c r="H34" s="9" t="s">
        <v>228</v>
      </c>
      <c r="I34" s="11">
        <v>3.9</v>
      </c>
      <c r="J34" s="11">
        <v>3.9</v>
      </c>
      <c r="K34" s="11">
        <v>3.9</v>
      </c>
      <c r="L34" s="11"/>
      <c r="M34" s="11"/>
      <c r="N34" s="11"/>
      <c r="O34" s="11"/>
      <c r="P34" s="24"/>
      <c r="Q34" s="11"/>
      <c r="R34" s="11"/>
      <c r="S34" s="11"/>
      <c r="T34" s="11"/>
      <c r="U34" s="11"/>
      <c r="V34" s="11"/>
      <c r="W34" s="11"/>
    </row>
    <row r="35" ht="14.4" spans="1:23">
      <c r="A35" s="9" t="s">
        <v>205</v>
      </c>
      <c r="B35" s="9" t="s">
        <v>220</v>
      </c>
      <c r="C35" s="10" t="s">
        <v>219</v>
      </c>
      <c r="D35" s="9" t="s">
        <v>52</v>
      </c>
      <c r="E35" s="9" t="s">
        <v>72</v>
      </c>
      <c r="F35" s="9" t="s">
        <v>73</v>
      </c>
      <c r="G35" s="9" t="s">
        <v>229</v>
      </c>
      <c r="H35" s="9" t="s">
        <v>230</v>
      </c>
      <c r="I35" s="11">
        <v>14.04</v>
      </c>
      <c r="J35" s="11">
        <v>14.04</v>
      </c>
      <c r="K35" s="11">
        <v>14.04</v>
      </c>
      <c r="L35" s="11"/>
      <c r="M35" s="11"/>
      <c r="N35" s="11"/>
      <c r="O35" s="11"/>
      <c r="P35" s="24"/>
      <c r="Q35" s="11"/>
      <c r="R35" s="11"/>
      <c r="S35" s="11"/>
      <c r="T35" s="11"/>
      <c r="U35" s="11"/>
      <c r="V35" s="11"/>
      <c r="W35" s="11"/>
    </row>
    <row r="36" ht="14.4" spans="1:23">
      <c r="A36" s="9" t="s">
        <v>205</v>
      </c>
      <c r="B36" s="9" t="s">
        <v>220</v>
      </c>
      <c r="C36" s="10" t="s">
        <v>219</v>
      </c>
      <c r="D36" s="9" t="s">
        <v>52</v>
      </c>
      <c r="E36" s="9" t="s">
        <v>72</v>
      </c>
      <c r="F36" s="9" t="s">
        <v>73</v>
      </c>
      <c r="G36" s="9" t="s">
        <v>231</v>
      </c>
      <c r="H36" s="9" t="s">
        <v>232</v>
      </c>
      <c r="I36" s="11">
        <v>0.4</v>
      </c>
      <c r="J36" s="11">
        <v>0.4</v>
      </c>
      <c r="K36" s="11">
        <v>0.4</v>
      </c>
      <c r="L36" s="11"/>
      <c r="M36" s="11"/>
      <c r="N36" s="11"/>
      <c r="O36" s="11"/>
      <c r="P36" s="24"/>
      <c r="Q36" s="11"/>
      <c r="R36" s="11"/>
      <c r="S36" s="11"/>
      <c r="T36" s="11"/>
      <c r="U36" s="11"/>
      <c r="V36" s="11"/>
      <c r="W36" s="11"/>
    </row>
    <row r="37" ht="14.4" spans="1:23">
      <c r="A37" s="9" t="s">
        <v>205</v>
      </c>
      <c r="B37" s="9" t="s">
        <v>220</v>
      </c>
      <c r="C37" s="10" t="s">
        <v>219</v>
      </c>
      <c r="D37" s="9" t="s">
        <v>52</v>
      </c>
      <c r="E37" s="9" t="s">
        <v>72</v>
      </c>
      <c r="F37" s="9" t="s">
        <v>73</v>
      </c>
      <c r="G37" s="9" t="s">
        <v>233</v>
      </c>
      <c r="H37" s="9" t="s">
        <v>234</v>
      </c>
      <c r="I37" s="11">
        <v>1</v>
      </c>
      <c r="J37" s="11">
        <v>1</v>
      </c>
      <c r="K37" s="11">
        <v>1</v>
      </c>
      <c r="L37" s="11"/>
      <c r="M37" s="11"/>
      <c r="N37" s="11"/>
      <c r="O37" s="11"/>
      <c r="P37" s="24"/>
      <c r="Q37" s="11"/>
      <c r="R37" s="11"/>
      <c r="S37" s="11"/>
      <c r="T37" s="11"/>
      <c r="U37" s="11"/>
      <c r="V37" s="11"/>
      <c r="W37" s="11"/>
    </row>
    <row r="38" ht="14.4" spans="1:23">
      <c r="A38" s="9" t="s">
        <v>205</v>
      </c>
      <c r="B38" s="9" t="s">
        <v>220</v>
      </c>
      <c r="C38" s="10" t="s">
        <v>219</v>
      </c>
      <c r="D38" s="9" t="s">
        <v>52</v>
      </c>
      <c r="E38" s="9" t="s">
        <v>72</v>
      </c>
      <c r="F38" s="9" t="s">
        <v>73</v>
      </c>
      <c r="G38" s="9" t="s">
        <v>235</v>
      </c>
      <c r="H38" s="9" t="s">
        <v>236</v>
      </c>
      <c r="I38" s="11">
        <v>0.6</v>
      </c>
      <c r="J38" s="11">
        <v>0.6</v>
      </c>
      <c r="K38" s="11">
        <v>0.6</v>
      </c>
      <c r="L38" s="11"/>
      <c r="M38" s="11"/>
      <c r="N38" s="11"/>
      <c r="O38" s="11"/>
      <c r="P38" s="24"/>
      <c r="Q38" s="11"/>
      <c r="R38" s="11"/>
      <c r="S38" s="11"/>
      <c r="T38" s="11"/>
      <c r="U38" s="11"/>
      <c r="V38" s="11"/>
      <c r="W38" s="11"/>
    </row>
    <row r="39" ht="14.4" spans="1:23">
      <c r="A39" s="9" t="s">
        <v>205</v>
      </c>
      <c r="B39" s="9" t="s">
        <v>220</v>
      </c>
      <c r="C39" s="10" t="s">
        <v>219</v>
      </c>
      <c r="D39" s="9" t="s">
        <v>52</v>
      </c>
      <c r="E39" s="9" t="s">
        <v>72</v>
      </c>
      <c r="F39" s="9" t="s">
        <v>73</v>
      </c>
      <c r="G39" s="9" t="s">
        <v>209</v>
      </c>
      <c r="H39" s="9" t="s">
        <v>210</v>
      </c>
      <c r="I39" s="11">
        <v>0.72</v>
      </c>
      <c r="J39" s="11">
        <v>0.72</v>
      </c>
      <c r="K39" s="11">
        <v>0.72</v>
      </c>
      <c r="L39" s="11"/>
      <c r="M39" s="11"/>
      <c r="N39" s="11"/>
      <c r="O39" s="11"/>
      <c r="P39" s="24"/>
      <c r="Q39" s="11"/>
      <c r="R39" s="11"/>
      <c r="S39" s="11"/>
      <c r="T39" s="11"/>
      <c r="U39" s="11"/>
      <c r="V39" s="11"/>
      <c r="W39" s="11"/>
    </row>
    <row r="40" ht="14.4" spans="1:23">
      <c r="A40" s="24"/>
      <c r="B40" s="24"/>
      <c r="C40" s="10" t="s">
        <v>237</v>
      </c>
      <c r="D40" s="24"/>
      <c r="E40" s="24"/>
      <c r="F40" s="24"/>
      <c r="G40" s="24"/>
      <c r="H40" s="24"/>
      <c r="I40" s="11">
        <v>4.7892</v>
      </c>
      <c r="J40" s="11">
        <v>4.7892</v>
      </c>
      <c r="K40" s="11">
        <v>4.7892</v>
      </c>
      <c r="L40" s="11"/>
      <c r="M40" s="11"/>
      <c r="N40" s="11"/>
      <c r="O40" s="11"/>
      <c r="P40" s="24"/>
      <c r="Q40" s="11"/>
      <c r="R40" s="11"/>
      <c r="S40" s="11"/>
      <c r="T40" s="11"/>
      <c r="U40" s="11"/>
      <c r="V40" s="11"/>
      <c r="W40" s="11"/>
    </row>
    <row r="41" ht="14.4" spans="1:23">
      <c r="A41" s="9" t="s">
        <v>205</v>
      </c>
      <c r="B41" s="9" t="s">
        <v>238</v>
      </c>
      <c r="C41" s="10" t="s">
        <v>237</v>
      </c>
      <c r="D41" s="9" t="s">
        <v>52</v>
      </c>
      <c r="E41" s="9" t="s">
        <v>84</v>
      </c>
      <c r="F41" s="9" t="s">
        <v>85</v>
      </c>
      <c r="G41" s="9" t="s">
        <v>171</v>
      </c>
      <c r="H41" s="9" t="s">
        <v>172</v>
      </c>
      <c r="I41" s="11">
        <v>4.7892</v>
      </c>
      <c r="J41" s="11">
        <v>4.7892</v>
      </c>
      <c r="K41" s="11">
        <v>4.7892</v>
      </c>
      <c r="L41" s="11"/>
      <c r="M41" s="11"/>
      <c r="N41" s="11"/>
      <c r="O41" s="11"/>
      <c r="P41" s="24"/>
      <c r="Q41" s="11"/>
      <c r="R41" s="11"/>
      <c r="S41" s="11"/>
      <c r="T41" s="11"/>
      <c r="U41" s="11"/>
      <c r="V41" s="11"/>
      <c r="W41" s="11"/>
    </row>
    <row r="42" ht="21.6" spans="1:23">
      <c r="A42" s="24"/>
      <c r="B42" s="24"/>
      <c r="C42" s="10" t="s">
        <v>239</v>
      </c>
      <c r="D42" s="24"/>
      <c r="E42" s="24"/>
      <c r="F42" s="24"/>
      <c r="G42" s="24"/>
      <c r="H42" s="24"/>
      <c r="I42" s="11">
        <v>1.899</v>
      </c>
      <c r="J42" s="11">
        <v>1.899</v>
      </c>
      <c r="K42" s="11">
        <v>1.899</v>
      </c>
      <c r="L42" s="11"/>
      <c r="M42" s="11"/>
      <c r="N42" s="11"/>
      <c r="O42" s="11"/>
      <c r="P42" s="24"/>
      <c r="Q42" s="11"/>
      <c r="R42" s="11"/>
      <c r="S42" s="11"/>
      <c r="T42" s="11"/>
      <c r="U42" s="11"/>
      <c r="V42" s="11"/>
      <c r="W42" s="11"/>
    </row>
    <row r="43" ht="21.6" spans="1:23">
      <c r="A43" s="9" t="s">
        <v>205</v>
      </c>
      <c r="B43" s="9" t="s">
        <v>240</v>
      </c>
      <c r="C43" s="10" t="s">
        <v>239</v>
      </c>
      <c r="D43" s="9" t="s">
        <v>52</v>
      </c>
      <c r="E43" s="9" t="s">
        <v>70</v>
      </c>
      <c r="F43" s="9" t="s">
        <v>71</v>
      </c>
      <c r="G43" s="9" t="s">
        <v>171</v>
      </c>
      <c r="H43" s="9" t="s">
        <v>172</v>
      </c>
      <c r="I43" s="11">
        <v>0.1575</v>
      </c>
      <c r="J43" s="11">
        <v>0.1575</v>
      </c>
      <c r="K43" s="11">
        <v>0.1575</v>
      </c>
      <c r="L43" s="11"/>
      <c r="M43" s="11"/>
      <c r="N43" s="11"/>
      <c r="O43" s="11"/>
      <c r="P43" s="24"/>
      <c r="Q43" s="11"/>
      <c r="R43" s="11"/>
      <c r="S43" s="11"/>
      <c r="T43" s="11"/>
      <c r="U43" s="11"/>
      <c r="V43" s="11"/>
      <c r="W43" s="11"/>
    </row>
    <row r="44" ht="21.6" spans="1:23">
      <c r="A44" s="9" t="s">
        <v>205</v>
      </c>
      <c r="B44" s="9" t="s">
        <v>240</v>
      </c>
      <c r="C44" s="10" t="s">
        <v>239</v>
      </c>
      <c r="D44" s="9" t="s">
        <v>52</v>
      </c>
      <c r="E44" s="9" t="s">
        <v>70</v>
      </c>
      <c r="F44" s="9" t="s">
        <v>71</v>
      </c>
      <c r="G44" s="9" t="s">
        <v>171</v>
      </c>
      <c r="H44" s="9" t="s">
        <v>172</v>
      </c>
      <c r="I44" s="11">
        <v>1.737</v>
      </c>
      <c r="J44" s="11">
        <v>1.737</v>
      </c>
      <c r="K44" s="11">
        <v>1.737</v>
      </c>
      <c r="L44" s="11"/>
      <c r="M44" s="11"/>
      <c r="N44" s="11"/>
      <c r="O44" s="11"/>
      <c r="P44" s="24"/>
      <c r="Q44" s="11"/>
      <c r="R44" s="11"/>
      <c r="S44" s="11"/>
      <c r="T44" s="11"/>
      <c r="U44" s="11"/>
      <c r="V44" s="11"/>
      <c r="W44" s="11"/>
    </row>
    <row r="45" ht="21.6" spans="1:23">
      <c r="A45" s="9" t="s">
        <v>205</v>
      </c>
      <c r="B45" s="9" t="s">
        <v>240</v>
      </c>
      <c r="C45" s="10" t="s">
        <v>239</v>
      </c>
      <c r="D45" s="9" t="s">
        <v>52</v>
      </c>
      <c r="E45" s="9" t="s">
        <v>70</v>
      </c>
      <c r="F45" s="9" t="s">
        <v>71</v>
      </c>
      <c r="G45" s="9" t="s">
        <v>171</v>
      </c>
      <c r="H45" s="9" t="s">
        <v>172</v>
      </c>
      <c r="I45" s="11">
        <v>0.0045</v>
      </c>
      <c r="J45" s="11">
        <v>0.0045</v>
      </c>
      <c r="K45" s="11">
        <v>0.0045</v>
      </c>
      <c r="L45" s="11"/>
      <c r="M45" s="11"/>
      <c r="N45" s="11"/>
      <c r="O45" s="11"/>
      <c r="P45" s="24"/>
      <c r="Q45" s="11"/>
      <c r="R45" s="11"/>
      <c r="S45" s="11"/>
      <c r="T45" s="11"/>
      <c r="U45" s="11"/>
      <c r="V45" s="11"/>
      <c r="W45" s="11"/>
    </row>
    <row r="46" ht="14.4" spans="1:23">
      <c r="A46" s="24"/>
      <c r="B46" s="24"/>
      <c r="C46" s="10" t="s">
        <v>241</v>
      </c>
      <c r="D46" s="24"/>
      <c r="E46" s="24"/>
      <c r="F46" s="24"/>
      <c r="G46" s="24"/>
      <c r="H46" s="24"/>
      <c r="I46" s="11">
        <v>2.22408</v>
      </c>
      <c r="J46" s="11">
        <v>2.22408</v>
      </c>
      <c r="K46" s="11">
        <v>2.22408</v>
      </c>
      <c r="L46" s="11"/>
      <c r="M46" s="11"/>
      <c r="N46" s="11"/>
      <c r="O46" s="11"/>
      <c r="P46" s="24"/>
      <c r="Q46" s="11"/>
      <c r="R46" s="11"/>
      <c r="S46" s="11"/>
      <c r="T46" s="11"/>
      <c r="U46" s="11"/>
      <c r="V46" s="11"/>
      <c r="W46" s="11"/>
    </row>
    <row r="47" ht="14.4" spans="1:23">
      <c r="A47" s="9" t="s">
        <v>205</v>
      </c>
      <c r="B47" s="9" t="s">
        <v>242</v>
      </c>
      <c r="C47" s="10" t="s">
        <v>241</v>
      </c>
      <c r="D47" s="9" t="s">
        <v>52</v>
      </c>
      <c r="E47" s="9" t="s">
        <v>70</v>
      </c>
      <c r="F47" s="9" t="s">
        <v>71</v>
      </c>
      <c r="G47" s="9" t="s">
        <v>182</v>
      </c>
      <c r="H47" s="9" t="s">
        <v>183</v>
      </c>
      <c r="I47" s="11">
        <v>1.55968</v>
      </c>
      <c r="J47" s="11">
        <v>1.55968</v>
      </c>
      <c r="K47" s="11">
        <v>1.55968</v>
      </c>
      <c r="L47" s="11"/>
      <c r="M47" s="11"/>
      <c r="N47" s="11"/>
      <c r="O47" s="11"/>
      <c r="P47" s="24"/>
      <c r="Q47" s="11"/>
      <c r="R47" s="11"/>
      <c r="S47" s="11"/>
      <c r="T47" s="11"/>
      <c r="U47" s="11"/>
      <c r="V47" s="11"/>
      <c r="W47" s="11"/>
    </row>
    <row r="48" ht="14.4" spans="1:23">
      <c r="A48" s="9" t="s">
        <v>205</v>
      </c>
      <c r="B48" s="9" t="s">
        <v>242</v>
      </c>
      <c r="C48" s="10" t="s">
        <v>241</v>
      </c>
      <c r="D48" s="9" t="s">
        <v>52</v>
      </c>
      <c r="E48" s="9" t="s">
        <v>70</v>
      </c>
      <c r="F48" s="9" t="s">
        <v>71</v>
      </c>
      <c r="G48" s="9" t="s">
        <v>182</v>
      </c>
      <c r="H48" s="9" t="s">
        <v>183</v>
      </c>
      <c r="I48" s="11">
        <v>0.2</v>
      </c>
      <c r="J48" s="11">
        <v>0.2</v>
      </c>
      <c r="K48" s="11">
        <v>0.2</v>
      </c>
      <c r="L48" s="11"/>
      <c r="M48" s="11"/>
      <c r="N48" s="11"/>
      <c r="O48" s="11"/>
      <c r="P48" s="24"/>
      <c r="Q48" s="11"/>
      <c r="R48" s="11"/>
      <c r="S48" s="11"/>
      <c r="T48" s="11"/>
      <c r="U48" s="11"/>
      <c r="V48" s="11"/>
      <c r="W48" s="11"/>
    </row>
    <row r="49" ht="14.4" spans="1:23">
      <c r="A49" s="9" t="s">
        <v>205</v>
      </c>
      <c r="B49" s="9" t="s">
        <v>242</v>
      </c>
      <c r="C49" s="10" t="s">
        <v>241</v>
      </c>
      <c r="D49" s="9" t="s">
        <v>52</v>
      </c>
      <c r="E49" s="9" t="s">
        <v>70</v>
      </c>
      <c r="F49" s="9" t="s">
        <v>71</v>
      </c>
      <c r="G49" s="9" t="s">
        <v>182</v>
      </c>
      <c r="H49" s="9" t="s">
        <v>183</v>
      </c>
      <c r="I49" s="11">
        <v>0.0144</v>
      </c>
      <c r="J49" s="11">
        <v>0.0144</v>
      </c>
      <c r="K49" s="11">
        <v>0.0144</v>
      </c>
      <c r="L49" s="11"/>
      <c r="M49" s="11"/>
      <c r="N49" s="11"/>
      <c r="O49" s="11"/>
      <c r="P49" s="24"/>
      <c r="Q49" s="11"/>
      <c r="R49" s="11"/>
      <c r="S49" s="11"/>
      <c r="T49" s="11"/>
      <c r="U49" s="11"/>
      <c r="V49" s="11"/>
      <c r="W49" s="11"/>
    </row>
    <row r="50" ht="14.4" spans="1:23">
      <c r="A50" s="9" t="s">
        <v>205</v>
      </c>
      <c r="B50" s="9" t="s">
        <v>242</v>
      </c>
      <c r="C50" s="10" t="s">
        <v>241</v>
      </c>
      <c r="D50" s="9" t="s">
        <v>52</v>
      </c>
      <c r="E50" s="9" t="s">
        <v>70</v>
      </c>
      <c r="F50" s="9" t="s">
        <v>71</v>
      </c>
      <c r="G50" s="9" t="s">
        <v>227</v>
      </c>
      <c r="H50" s="9" t="s">
        <v>228</v>
      </c>
      <c r="I50" s="11">
        <v>0.0432</v>
      </c>
      <c r="J50" s="11">
        <v>0.0432</v>
      </c>
      <c r="K50" s="11">
        <v>0.0432</v>
      </c>
      <c r="L50" s="11"/>
      <c r="M50" s="11"/>
      <c r="N50" s="11"/>
      <c r="O50" s="11"/>
      <c r="P50" s="24"/>
      <c r="Q50" s="11"/>
      <c r="R50" s="11"/>
      <c r="S50" s="11"/>
      <c r="T50" s="11"/>
      <c r="U50" s="11"/>
      <c r="V50" s="11"/>
      <c r="W50" s="11"/>
    </row>
    <row r="51" ht="14.4" spans="1:23">
      <c r="A51" s="9" t="s">
        <v>205</v>
      </c>
      <c r="B51" s="9" t="s">
        <v>242</v>
      </c>
      <c r="C51" s="10" t="s">
        <v>241</v>
      </c>
      <c r="D51" s="9" t="s">
        <v>52</v>
      </c>
      <c r="E51" s="9" t="s">
        <v>70</v>
      </c>
      <c r="F51" s="9" t="s">
        <v>71</v>
      </c>
      <c r="G51" s="9" t="s">
        <v>227</v>
      </c>
      <c r="H51" s="9" t="s">
        <v>228</v>
      </c>
      <c r="I51" s="11">
        <v>0.2068</v>
      </c>
      <c r="J51" s="11">
        <v>0.2068</v>
      </c>
      <c r="K51" s="11">
        <v>0.2068</v>
      </c>
      <c r="L51" s="11"/>
      <c r="M51" s="11"/>
      <c r="N51" s="11"/>
      <c r="O51" s="11"/>
      <c r="P51" s="24"/>
      <c r="Q51" s="11"/>
      <c r="R51" s="11"/>
      <c r="S51" s="11"/>
      <c r="T51" s="11"/>
      <c r="U51" s="11"/>
      <c r="V51" s="11"/>
      <c r="W51" s="11"/>
    </row>
    <row r="52" ht="14.4" spans="1:23">
      <c r="A52" s="9" t="s">
        <v>205</v>
      </c>
      <c r="B52" s="9" t="s">
        <v>242</v>
      </c>
      <c r="C52" s="10" t="s">
        <v>241</v>
      </c>
      <c r="D52" s="9" t="s">
        <v>52</v>
      </c>
      <c r="E52" s="9" t="s">
        <v>70</v>
      </c>
      <c r="F52" s="9" t="s">
        <v>71</v>
      </c>
      <c r="G52" s="9" t="s">
        <v>235</v>
      </c>
      <c r="H52" s="9" t="s">
        <v>236</v>
      </c>
      <c r="I52" s="11">
        <v>0.2</v>
      </c>
      <c r="J52" s="11">
        <v>0.2</v>
      </c>
      <c r="K52" s="11">
        <v>0.2</v>
      </c>
      <c r="L52" s="11"/>
      <c r="M52" s="11"/>
      <c r="N52" s="11"/>
      <c r="O52" s="11"/>
      <c r="P52" s="24"/>
      <c r="Q52" s="11"/>
      <c r="R52" s="11"/>
      <c r="S52" s="11"/>
      <c r="T52" s="11"/>
      <c r="U52" s="11"/>
      <c r="V52" s="11"/>
      <c r="W52" s="11"/>
    </row>
    <row r="53" ht="14.4" spans="1:23">
      <c r="A53" s="12" t="s">
        <v>29</v>
      </c>
      <c r="B53" s="12"/>
      <c r="C53" s="12"/>
      <c r="D53" s="12"/>
      <c r="E53" s="12"/>
      <c r="F53" s="12"/>
      <c r="G53" s="12"/>
      <c r="H53" s="12"/>
      <c r="I53" s="11">
        <v>353.82324</v>
      </c>
      <c r="J53" s="11">
        <v>47.82324</v>
      </c>
      <c r="K53" s="11">
        <v>47.82324</v>
      </c>
      <c r="L53" s="11"/>
      <c r="M53" s="11"/>
      <c r="N53" s="11"/>
      <c r="O53" s="11"/>
      <c r="P53" s="11"/>
      <c r="Q53" s="11">
        <v>6</v>
      </c>
      <c r="R53" s="11">
        <v>300</v>
      </c>
      <c r="S53" s="11"/>
      <c r="T53" s="11"/>
      <c r="U53" s="11"/>
      <c r="V53" s="11"/>
      <c r="W53" s="11">
        <v>300</v>
      </c>
    </row>
    <row r="54" ht="14.4"/>
  </sheetData>
  <autoFilter xmlns:etc="http://www.wps.cn/officeDocument/2017/etCustomData" ref="A8:W53" etc:filterBottomFollowUsedRange="0">
    <extLst/>
  </autoFilter>
  <mergeCells count="28">
    <mergeCell ref="A3:W3"/>
    <mergeCell ref="A4:H4"/>
    <mergeCell ref="J5:M5"/>
    <mergeCell ref="N5:P5"/>
    <mergeCell ref="R5:W5"/>
    <mergeCell ref="A53:H5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9" scale="29"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5"/>
  <sheetViews>
    <sheetView showZeros="0" workbookViewId="0">
      <pane ySplit="1" topLeftCell="A8" activePane="bottomLeft" state="frozen"/>
      <selection/>
      <selection pane="bottomLeft" activeCell="F24" sqref="F24"/>
    </sheetView>
  </sheetViews>
  <sheetFormatPr defaultColWidth="8.85185185185185" defaultRowHeight="15" customHeight="1"/>
  <cols>
    <col min="1" max="1" width="14.6296296296296" style="48" customWidth="1"/>
    <col min="2" max="2" width="53.25" style="48" customWidth="1"/>
    <col min="3" max="4" width="13.8425925925926" style="48" customWidth="1"/>
    <col min="5" max="5" width="26.8425925925926" style="48" customWidth="1"/>
    <col min="6" max="8" width="10" style="48" customWidth="1"/>
    <col min="9" max="9" width="13.7037037037037" style="48" customWidth="1"/>
    <col min="10" max="10" width="33.25" style="48" customWidth="1"/>
    <col min="11" max="16384" width="8.85185185185185" style="48"/>
  </cols>
  <sheetData>
    <row r="1" customHeight="1" spans="1:10">
      <c r="A1" s="21" t="s">
        <v>243</v>
      </c>
      <c r="B1" s="21"/>
      <c r="C1" s="21"/>
      <c r="D1" s="21"/>
      <c r="E1" s="21"/>
      <c r="F1" s="21"/>
      <c r="G1" s="21"/>
      <c r="H1" s="21"/>
      <c r="I1" s="21"/>
      <c r="J1" s="21"/>
    </row>
    <row r="2" ht="45" customHeight="1" spans="1:10">
      <c r="A2" s="30" t="s">
        <v>244</v>
      </c>
      <c r="B2" s="30"/>
      <c r="C2" s="30"/>
      <c r="D2" s="30"/>
      <c r="E2" s="30"/>
      <c r="F2" s="30"/>
      <c r="G2" s="30"/>
      <c r="H2" s="30"/>
      <c r="I2" s="30"/>
      <c r="J2" s="30"/>
    </row>
    <row r="3" ht="20.25" customHeight="1" spans="1:10">
      <c r="A3" s="49" t="str">
        <f>"单位名称："&amp;"云南省通海县第三中学"</f>
        <v>单位名称：云南省通海县第三中学</v>
      </c>
      <c r="B3" s="49"/>
      <c r="C3" s="49"/>
      <c r="D3" s="49"/>
      <c r="E3" s="49"/>
      <c r="F3" s="49"/>
      <c r="G3" s="49"/>
      <c r="H3" s="49"/>
      <c r="I3" s="49"/>
      <c r="J3" s="49"/>
    </row>
    <row r="4" ht="20.25" customHeight="1" spans="1:10">
      <c r="A4" s="31" t="s">
        <v>245</v>
      </c>
      <c r="B4" s="31" t="s">
        <v>246</v>
      </c>
      <c r="C4" s="31" t="s">
        <v>247</v>
      </c>
      <c r="D4" s="31" t="s">
        <v>248</v>
      </c>
      <c r="E4" s="31" t="s">
        <v>249</v>
      </c>
      <c r="F4" s="31" t="s">
        <v>250</v>
      </c>
      <c r="G4" s="31" t="s">
        <v>251</v>
      </c>
      <c r="H4" s="31" t="s">
        <v>252</v>
      </c>
      <c r="I4" s="31" t="s">
        <v>253</v>
      </c>
      <c r="J4" s="31" t="s">
        <v>254</v>
      </c>
    </row>
    <row r="5" ht="46.5" customHeight="1" spans="1:10">
      <c r="A5" s="31"/>
      <c r="B5" s="31"/>
      <c r="C5" s="31"/>
      <c r="D5" s="31"/>
      <c r="E5" s="31"/>
      <c r="F5" s="31"/>
      <c r="G5" s="31"/>
      <c r="H5" s="31"/>
      <c r="I5" s="31"/>
      <c r="J5" s="31"/>
    </row>
    <row r="6" ht="20.25" customHeight="1" spans="1:10">
      <c r="A6" s="32">
        <v>1</v>
      </c>
      <c r="B6" s="32">
        <v>2</v>
      </c>
      <c r="C6" s="32">
        <v>3</v>
      </c>
      <c r="D6" s="32">
        <v>4</v>
      </c>
      <c r="E6" s="32">
        <v>5</v>
      </c>
      <c r="F6" s="32">
        <v>6</v>
      </c>
      <c r="G6" s="32">
        <v>7</v>
      </c>
      <c r="H6" s="32">
        <v>8</v>
      </c>
      <c r="I6" s="32">
        <v>9</v>
      </c>
      <c r="J6" s="32">
        <v>10</v>
      </c>
    </row>
    <row r="7" ht="28.8" spans="1:10">
      <c r="A7" s="48" t="s">
        <v>52</v>
      </c>
      <c r="B7" s="50"/>
      <c r="C7" s="50"/>
      <c r="E7" s="33"/>
      <c r="F7" s="33"/>
      <c r="G7" s="33"/>
      <c r="H7" s="33"/>
      <c r="I7" s="33"/>
      <c r="J7" s="33"/>
    </row>
    <row r="8" ht="176" customHeight="1" spans="1:10">
      <c r="A8" s="51" t="s">
        <v>241</v>
      </c>
      <c r="B8" s="50" t="s">
        <v>255</v>
      </c>
      <c r="C8" s="25"/>
      <c r="D8" s="25"/>
      <c r="E8" s="33"/>
      <c r="F8" s="33"/>
      <c r="G8" s="33"/>
      <c r="H8" s="33"/>
      <c r="I8" s="33"/>
      <c r="J8" s="33"/>
    </row>
    <row r="9" ht="43.2" spans="1:10">
      <c r="A9" s="50"/>
      <c r="B9" s="50"/>
      <c r="C9" s="50" t="s">
        <v>256</v>
      </c>
      <c r="D9" s="52" t="s">
        <v>257</v>
      </c>
      <c r="E9" s="53" t="s">
        <v>258</v>
      </c>
      <c r="F9" s="38" t="s">
        <v>259</v>
      </c>
      <c r="G9" s="25" t="s">
        <v>260</v>
      </c>
      <c r="H9" s="38" t="s">
        <v>261</v>
      </c>
      <c r="I9" s="38" t="s">
        <v>262</v>
      </c>
      <c r="J9" s="53" t="s">
        <v>263</v>
      </c>
    </row>
    <row r="10" ht="86.4" spans="1:10">
      <c r="A10" s="50"/>
      <c r="B10" s="50"/>
      <c r="C10" s="50" t="s">
        <v>256</v>
      </c>
      <c r="D10" s="52" t="s">
        <v>264</v>
      </c>
      <c r="E10" s="53" t="s">
        <v>265</v>
      </c>
      <c r="F10" s="38" t="s">
        <v>259</v>
      </c>
      <c r="G10" s="25" t="s">
        <v>260</v>
      </c>
      <c r="H10" s="38" t="s">
        <v>261</v>
      </c>
      <c r="I10" s="38" t="s">
        <v>262</v>
      </c>
      <c r="J10" s="53" t="s">
        <v>266</v>
      </c>
    </row>
    <row r="11" ht="45" customHeight="1" spans="1:10">
      <c r="A11" s="50"/>
      <c r="B11" s="50"/>
      <c r="C11" s="50" t="s">
        <v>256</v>
      </c>
      <c r="D11" s="52" t="s">
        <v>264</v>
      </c>
      <c r="E11" s="53" t="s">
        <v>267</v>
      </c>
      <c r="F11" s="38" t="s">
        <v>268</v>
      </c>
      <c r="G11" s="25" t="s">
        <v>46</v>
      </c>
      <c r="H11" s="38" t="s">
        <v>261</v>
      </c>
      <c r="I11" s="38" t="s">
        <v>262</v>
      </c>
      <c r="J11" s="53" t="s">
        <v>269</v>
      </c>
    </row>
    <row r="12" ht="64.8" spans="1:10">
      <c r="A12" s="50"/>
      <c r="B12" s="50"/>
      <c r="C12" s="50" t="s">
        <v>256</v>
      </c>
      <c r="D12" s="52" t="s">
        <v>270</v>
      </c>
      <c r="E12" s="53" t="s">
        <v>271</v>
      </c>
      <c r="F12" s="38" t="s">
        <v>268</v>
      </c>
      <c r="G12" s="25" t="s">
        <v>272</v>
      </c>
      <c r="H12" s="38" t="s">
        <v>261</v>
      </c>
      <c r="I12" s="38" t="s">
        <v>262</v>
      </c>
      <c r="J12" s="53" t="s">
        <v>273</v>
      </c>
    </row>
    <row r="13" ht="75.6" spans="1:10">
      <c r="A13" s="50"/>
      <c r="B13" s="50"/>
      <c r="C13" s="50" t="s">
        <v>274</v>
      </c>
      <c r="D13" s="52" t="s">
        <v>275</v>
      </c>
      <c r="E13" s="53" t="s">
        <v>276</v>
      </c>
      <c r="F13" s="38" t="s">
        <v>268</v>
      </c>
      <c r="G13" s="25" t="s">
        <v>272</v>
      </c>
      <c r="H13" s="38" t="s">
        <v>261</v>
      </c>
      <c r="I13" s="38" t="s">
        <v>262</v>
      </c>
      <c r="J13" s="53" t="s">
        <v>277</v>
      </c>
    </row>
    <row r="14" ht="32.4" spans="1:10">
      <c r="A14" s="50"/>
      <c r="B14" s="50"/>
      <c r="C14" s="50" t="s">
        <v>278</v>
      </c>
      <c r="D14" s="52" t="s">
        <v>279</v>
      </c>
      <c r="E14" s="53" t="s">
        <v>280</v>
      </c>
      <c r="F14" s="38" t="s">
        <v>268</v>
      </c>
      <c r="G14" s="25" t="s">
        <v>272</v>
      </c>
      <c r="H14" s="38" t="s">
        <v>261</v>
      </c>
      <c r="I14" s="38" t="s">
        <v>262</v>
      </c>
      <c r="J14" s="53" t="s">
        <v>281</v>
      </c>
    </row>
    <row r="15" ht="172.8" spans="1:10">
      <c r="A15" s="51" t="s">
        <v>199</v>
      </c>
      <c r="B15" s="50" t="s">
        <v>282</v>
      </c>
      <c r="C15" s="50"/>
      <c r="D15" s="50"/>
      <c r="E15" s="50"/>
      <c r="F15" s="50"/>
      <c r="G15" s="50"/>
      <c r="H15" s="50"/>
      <c r="I15" s="50"/>
      <c r="J15" s="50"/>
    </row>
    <row r="16" ht="32.4" spans="1:10">
      <c r="A16" s="50"/>
      <c r="B16" s="50"/>
      <c r="C16" s="50" t="s">
        <v>256</v>
      </c>
      <c r="D16" s="52" t="s">
        <v>257</v>
      </c>
      <c r="E16" s="53" t="s">
        <v>283</v>
      </c>
      <c r="F16" s="38" t="s">
        <v>259</v>
      </c>
      <c r="G16" s="25" t="s">
        <v>284</v>
      </c>
      <c r="H16" s="38" t="s">
        <v>285</v>
      </c>
      <c r="I16" s="38" t="s">
        <v>262</v>
      </c>
      <c r="J16" s="53" t="s">
        <v>286</v>
      </c>
    </row>
    <row r="17" ht="21.6" spans="1:10">
      <c r="A17" s="50"/>
      <c r="B17" s="50"/>
      <c r="C17" s="50" t="s">
        <v>256</v>
      </c>
      <c r="D17" s="52" t="s">
        <v>270</v>
      </c>
      <c r="E17" s="53" t="s">
        <v>287</v>
      </c>
      <c r="F17" s="38" t="s">
        <v>268</v>
      </c>
      <c r="G17" s="25" t="s">
        <v>272</v>
      </c>
      <c r="H17" s="38" t="s">
        <v>261</v>
      </c>
      <c r="I17" s="38" t="s">
        <v>262</v>
      </c>
      <c r="J17" s="53" t="s">
        <v>288</v>
      </c>
    </row>
    <row r="18" ht="43.2" spans="1:10">
      <c r="A18" s="50"/>
      <c r="B18" s="50"/>
      <c r="C18" s="50" t="s">
        <v>274</v>
      </c>
      <c r="D18" s="52" t="s">
        <v>275</v>
      </c>
      <c r="E18" s="53" t="s">
        <v>289</v>
      </c>
      <c r="F18" s="38" t="s">
        <v>268</v>
      </c>
      <c r="G18" s="25" t="s">
        <v>272</v>
      </c>
      <c r="H18" s="38" t="s">
        <v>261</v>
      </c>
      <c r="I18" s="38" t="s">
        <v>262</v>
      </c>
      <c r="J18" s="53" t="s">
        <v>290</v>
      </c>
    </row>
    <row r="19" ht="32.4" spans="1:10">
      <c r="A19" s="50"/>
      <c r="B19" s="50"/>
      <c r="C19" s="50" t="s">
        <v>274</v>
      </c>
      <c r="D19" s="52" t="s">
        <v>275</v>
      </c>
      <c r="E19" s="53" t="s">
        <v>291</v>
      </c>
      <c r="F19" s="38" t="s">
        <v>268</v>
      </c>
      <c r="G19" s="25" t="s">
        <v>272</v>
      </c>
      <c r="H19" s="38" t="s">
        <v>261</v>
      </c>
      <c r="I19" s="38" t="s">
        <v>262</v>
      </c>
      <c r="J19" s="53" t="s">
        <v>292</v>
      </c>
    </row>
    <row r="20" ht="43.2" spans="1:10">
      <c r="A20" s="50"/>
      <c r="B20" s="50"/>
      <c r="C20" s="50" t="s">
        <v>278</v>
      </c>
      <c r="D20" s="52" t="s">
        <v>279</v>
      </c>
      <c r="E20" s="53" t="s">
        <v>293</v>
      </c>
      <c r="F20" s="38" t="s">
        <v>268</v>
      </c>
      <c r="G20" s="25" t="s">
        <v>272</v>
      </c>
      <c r="H20" s="38" t="s">
        <v>261</v>
      </c>
      <c r="I20" s="38" t="s">
        <v>262</v>
      </c>
      <c r="J20" s="53" t="s">
        <v>294</v>
      </c>
    </row>
    <row r="21" ht="108" spans="1:10">
      <c r="A21" s="51" t="s">
        <v>213</v>
      </c>
      <c r="B21" s="50" t="s">
        <v>295</v>
      </c>
      <c r="C21" s="50"/>
      <c r="D21" s="50"/>
      <c r="E21" s="50"/>
      <c r="F21" s="50"/>
      <c r="G21" s="50"/>
      <c r="H21" s="50"/>
      <c r="I21" s="50"/>
      <c r="J21" s="50"/>
    </row>
    <row r="22" ht="43.2" spans="1:10">
      <c r="A22" s="50"/>
      <c r="B22" s="50"/>
      <c r="C22" s="50" t="s">
        <v>256</v>
      </c>
      <c r="D22" s="52" t="s">
        <v>257</v>
      </c>
      <c r="E22" s="53" t="s">
        <v>296</v>
      </c>
      <c r="F22" s="38" t="s">
        <v>259</v>
      </c>
      <c r="G22" s="25" t="s">
        <v>260</v>
      </c>
      <c r="H22" s="38" t="s">
        <v>261</v>
      </c>
      <c r="I22" s="38" t="s">
        <v>262</v>
      </c>
      <c r="J22" s="53" t="s">
        <v>297</v>
      </c>
    </row>
    <row r="23" ht="54" spans="1:10">
      <c r="A23" s="50"/>
      <c r="B23" s="50"/>
      <c r="C23" s="50" t="s">
        <v>256</v>
      </c>
      <c r="D23" s="52" t="s">
        <v>264</v>
      </c>
      <c r="E23" s="53" t="s">
        <v>298</v>
      </c>
      <c r="F23" s="38" t="s">
        <v>259</v>
      </c>
      <c r="G23" s="25" t="s">
        <v>299</v>
      </c>
      <c r="H23" s="38" t="s">
        <v>300</v>
      </c>
      <c r="I23" s="38" t="s">
        <v>262</v>
      </c>
      <c r="J23" s="53" t="s">
        <v>301</v>
      </c>
    </row>
    <row r="24" ht="32.4" spans="1:10">
      <c r="A24" s="50"/>
      <c r="B24" s="50"/>
      <c r="C24" s="50" t="s">
        <v>256</v>
      </c>
      <c r="D24" s="52" t="s">
        <v>270</v>
      </c>
      <c r="E24" s="53" t="s">
        <v>291</v>
      </c>
      <c r="F24" s="38" t="s">
        <v>259</v>
      </c>
      <c r="G24" s="25" t="s">
        <v>260</v>
      </c>
      <c r="H24" s="38" t="s">
        <v>261</v>
      </c>
      <c r="I24" s="38" t="s">
        <v>262</v>
      </c>
      <c r="J24" s="53" t="s">
        <v>302</v>
      </c>
    </row>
    <row r="25" ht="32.4" spans="1:10">
      <c r="A25" s="50"/>
      <c r="B25" s="50"/>
      <c r="C25" s="50" t="s">
        <v>274</v>
      </c>
      <c r="D25" s="52" t="s">
        <v>275</v>
      </c>
      <c r="E25" s="53" t="s">
        <v>291</v>
      </c>
      <c r="F25" s="38" t="s">
        <v>268</v>
      </c>
      <c r="G25" s="25" t="s">
        <v>272</v>
      </c>
      <c r="H25" s="38" t="s">
        <v>261</v>
      </c>
      <c r="I25" s="38" t="s">
        <v>262</v>
      </c>
      <c r="J25" s="53" t="s">
        <v>292</v>
      </c>
    </row>
    <row r="26" ht="43.2" spans="1:10">
      <c r="A26" s="50"/>
      <c r="B26" s="50"/>
      <c r="C26" s="50" t="s">
        <v>278</v>
      </c>
      <c r="D26" s="52" t="s">
        <v>279</v>
      </c>
      <c r="E26" s="53" t="s">
        <v>303</v>
      </c>
      <c r="F26" s="38" t="s">
        <v>268</v>
      </c>
      <c r="G26" s="25" t="s">
        <v>272</v>
      </c>
      <c r="H26" s="38" t="s">
        <v>261</v>
      </c>
      <c r="I26" s="38" t="s">
        <v>262</v>
      </c>
      <c r="J26" s="53" t="s">
        <v>304</v>
      </c>
    </row>
    <row r="27" ht="118.8" spans="1:10">
      <c r="A27" s="51" t="s">
        <v>211</v>
      </c>
      <c r="B27" s="50" t="s">
        <v>305</v>
      </c>
      <c r="C27" s="50"/>
      <c r="D27" s="50"/>
      <c r="E27" s="50"/>
      <c r="F27" s="50"/>
      <c r="G27" s="50"/>
      <c r="H27" s="50"/>
      <c r="I27" s="50"/>
      <c r="J27" s="50"/>
    </row>
    <row r="28" ht="43.2" spans="1:10">
      <c r="A28" s="50"/>
      <c r="B28" s="50"/>
      <c r="C28" s="50" t="s">
        <v>256</v>
      </c>
      <c r="D28" s="52" t="s">
        <v>257</v>
      </c>
      <c r="E28" s="53" t="s">
        <v>296</v>
      </c>
      <c r="F28" s="38" t="s">
        <v>259</v>
      </c>
      <c r="G28" s="25" t="s">
        <v>260</v>
      </c>
      <c r="H28" s="38" t="s">
        <v>261</v>
      </c>
      <c r="I28" s="38" t="s">
        <v>262</v>
      </c>
      <c r="J28" s="53" t="s">
        <v>297</v>
      </c>
    </row>
    <row r="29" ht="32.4" spans="1:10">
      <c r="A29" s="50"/>
      <c r="B29" s="50"/>
      <c r="C29" s="50" t="s">
        <v>256</v>
      </c>
      <c r="D29" s="52" t="s">
        <v>264</v>
      </c>
      <c r="E29" s="53" t="s">
        <v>306</v>
      </c>
      <c r="F29" s="38" t="s">
        <v>259</v>
      </c>
      <c r="G29" s="25" t="s">
        <v>260</v>
      </c>
      <c r="H29" s="38" t="s">
        <v>261</v>
      </c>
      <c r="I29" s="38" t="s">
        <v>262</v>
      </c>
      <c r="J29" s="53" t="s">
        <v>307</v>
      </c>
    </row>
    <row r="30" ht="54" spans="1:10">
      <c r="A30" s="50"/>
      <c r="B30" s="50"/>
      <c r="C30" s="50" t="s">
        <v>256</v>
      </c>
      <c r="D30" s="52" t="s">
        <v>308</v>
      </c>
      <c r="E30" s="53" t="s">
        <v>309</v>
      </c>
      <c r="F30" s="38" t="s">
        <v>268</v>
      </c>
      <c r="G30" s="25" t="s">
        <v>310</v>
      </c>
      <c r="H30" s="38" t="s">
        <v>285</v>
      </c>
      <c r="I30" s="38" t="s">
        <v>262</v>
      </c>
      <c r="J30" s="53" t="s">
        <v>311</v>
      </c>
    </row>
    <row r="31" ht="43.2" spans="1:10">
      <c r="A31" s="50"/>
      <c r="B31" s="50"/>
      <c r="C31" s="50" t="s">
        <v>274</v>
      </c>
      <c r="D31" s="52" t="s">
        <v>275</v>
      </c>
      <c r="E31" s="53" t="s">
        <v>312</v>
      </c>
      <c r="F31" s="38" t="s">
        <v>268</v>
      </c>
      <c r="G31" s="25" t="s">
        <v>272</v>
      </c>
      <c r="H31" s="38" t="s">
        <v>261</v>
      </c>
      <c r="I31" s="38" t="s">
        <v>262</v>
      </c>
      <c r="J31" s="53" t="s">
        <v>313</v>
      </c>
    </row>
    <row r="32" ht="54" spans="1:10">
      <c r="A32" s="50"/>
      <c r="B32" s="50"/>
      <c r="C32" s="50" t="s">
        <v>278</v>
      </c>
      <c r="D32" s="52" t="s">
        <v>279</v>
      </c>
      <c r="E32" s="53" t="s">
        <v>314</v>
      </c>
      <c r="F32" s="38" t="s">
        <v>268</v>
      </c>
      <c r="G32" s="25" t="s">
        <v>272</v>
      </c>
      <c r="H32" s="38" t="s">
        <v>261</v>
      </c>
      <c r="I32" s="38" t="s">
        <v>262</v>
      </c>
      <c r="J32" s="53" t="s">
        <v>315</v>
      </c>
    </row>
    <row r="33" ht="280.8" spans="1:10">
      <c r="A33" s="51" t="s">
        <v>219</v>
      </c>
      <c r="B33" s="50" t="s">
        <v>316</v>
      </c>
      <c r="C33" s="50"/>
      <c r="D33" s="50"/>
      <c r="E33" s="50"/>
      <c r="F33" s="50"/>
      <c r="G33" s="50"/>
      <c r="H33" s="50"/>
      <c r="I33" s="50"/>
      <c r="J33" s="50"/>
    </row>
    <row r="34" ht="43.2" spans="1:10">
      <c r="A34" s="50"/>
      <c r="B34" s="50"/>
      <c r="C34" s="50" t="s">
        <v>256</v>
      </c>
      <c r="D34" s="52" t="s">
        <v>257</v>
      </c>
      <c r="E34" s="53" t="s">
        <v>317</v>
      </c>
      <c r="F34" s="38" t="s">
        <v>259</v>
      </c>
      <c r="G34" s="25" t="s">
        <v>260</v>
      </c>
      <c r="H34" s="38" t="s">
        <v>261</v>
      </c>
      <c r="I34" s="38" t="s">
        <v>262</v>
      </c>
      <c r="J34" s="53" t="s">
        <v>318</v>
      </c>
    </row>
    <row r="35" ht="43.2" spans="1:10">
      <c r="A35" s="50"/>
      <c r="B35" s="50"/>
      <c r="C35" s="50" t="s">
        <v>256</v>
      </c>
      <c r="D35" s="52" t="s">
        <v>264</v>
      </c>
      <c r="E35" s="53" t="s">
        <v>319</v>
      </c>
      <c r="F35" s="38" t="s">
        <v>268</v>
      </c>
      <c r="G35" s="25" t="s">
        <v>272</v>
      </c>
      <c r="H35" s="38" t="s">
        <v>261</v>
      </c>
      <c r="I35" s="38" t="s">
        <v>262</v>
      </c>
      <c r="J35" s="53" t="s">
        <v>320</v>
      </c>
    </row>
    <row r="36" ht="43.2" spans="1:10">
      <c r="A36" s="50"/>
      <c r="B36" s="50"/>
      <c r="C36" s="50" t="s">
        <v>256</v>
      </c>
      <c r="D36" s="52" t="s">
        <v>264</v>
      </c>
      <c r="E36" s="53" t="s">
        <v>267</v>
      </c>
      <c r="F36" s="38" t="s">
        <v>268</v>
      </c>
      <c r="G36" s="25" t="s">
        <v>65</v>
      </c>
      <c r="H36" s="38" t="s">
        <v>261</v>
      </c>
      <c r="I36" s="38" t="s">
        <v>262</v>
      </c>
      <c r="J36" s="53" t="s">
        <v>321</v>
      </c>
    </row>
    <row r="37" ht="43.2" spans="1:10">
      <c r="A37" s="50"/>
      <c r="B37" s="50"/>
      <c r="C37" s="50" t="s">
        <v>274</v>
      </c>
      <c r="D37" s="52" t="s">
        <v>275</v>
      </c>
      <c r="E37" s="53" t="s">
        <v>322</v>
      </c>
      <c r="F37" s="38" t="s">
        <v>259</v>
      </c>
      <c r="G37" s="25" t="s">
        <v>260</v>
      </c>
      <c r="H37" s="38" t="s">
        <v>261</v>
      </c>
      <c r="I37" s="38" t="s">
        <v>262</v>
      </c>
      <c r="J37" s="53" t="s">
        <v>323</v>
      </c>
    </row>
    <row r="38" ht="43.2" spans="1:10">
      <c r="A38" s="50"/>
      <c r="B38" s="50"/>
      <c r="C38" s="50" t="s">
        <v>278</v>
      </c>
      <c r="D38" s="52" t="s">
        <v>279</v>
      </c>
      <c r="E38" s="53" t="s">
        <v>280</v>
      </c>
      <c r="F38" s="38" t="s">
        <v>268</v>
      </c>
      <c r="G38" s="25" t="s">
        <v>324</v>
      </c>
      <c r="H38" s="38" t="s">
        <v>261</v>
      </c>
      <c r="I38" s="38" t="s">
        <v>262</v>
      </c>
      <c r="J38" s="53" t="s">
        <v>325</v>
      </c>
    </row>
    <row r="39" ht="140.4" spans="1:10">
      <c r="A39" s="51" t="s">
        <v>204</v>
      </c>
      <c r="B39" s="50" t="s">
        <v>326</v>
      </c>
      <c r="C39" s="50"/>
      <c r="D39" s="50"/>
      <c r="E39" s="50"/>
      <c r="F39" s="50"/>
      <c r="G39" s="50"/>
      <c r="H39" s="50"/>
      <c r="I39" s="50"/>
      <c r="J39" s="50"/>
    </row>
    <row r="40" ht="32.4" spans="1:10">
      <c r="A40" s="50"/>
      <c r="B40" s="50"/>
      <c r="C40" s="50" t="s">
        <v>256</v>
      </c>
      <c r="D40" s="52" t="s">
        <v>257</v>
      </c>
      <c r="E40" s="53" t="s">
        <v>327</v>
      </c>
      <c r="F40" s="38" t="s">
        <v>259</v>
      </c>
      <c r="G40" s="25" t="s">
        <v>44</v>
      </c>
      <c r="H40" s="38" t="s">
        <v>328</v>
      </c>
      <c r="I40" s="38" t="s">
        <v>262</v>
      </c>
      <c r="J40" s="53" t="s">
        <v>329</v>
      </c>
    </row>
    <row r="41" ht="32.4" spans="1:10">
      <c r="A41" s="50"/>
      <c r="B41" s="50"/>
      <c r="C41" s="50" t="s">
        <v>256</v>
      </c>
      <c r="D41" s="52" t="s">
        <v>264</v>
      </c>
      <c r="E41" s="53" t="s">
        <v>330</v>
      </c>
      <c r="F41" s="38" t="s">
        <v>259</v>
      </c>
      <c r="G41" s="25" t="s">
        <v>260</v>
      </c>
      <c r="H41" s="38" t="s">
        <v>261</v>
      </c>
      <c r="I41" s="38" t="s">
        <v>262</v>
      </c>
      <c r="J41" s="53" t="s">
        <v>331</v>
      </c>
    </row>
    <row r="42" ht="32.4" spans="1:10">
      <c r="A42" s="50"/>
      <c r="B42" s="50"/>
      <c r="C42" s="50" t="s">
        <v>274</v>
      </c>
      <c r="D42" s="52" t="s">
        <v>275</v>
      </c>
      <c r="E42" s="53" t="s">
        <v>289</v>
      </c>
      <c r="F42" s="38" t="s">
        <v>268</v>
      </c>
      <c r="G42" s="25" t="s">
        <v>272</v>
      </c>
      <c r="H42" s="38" t="s">
        <v>261</v>
      </c>
      <c r="I42" s="38" t="s">
        <v>262</v>
      </c>
      <c r="J42" s="53" t="s">
        <v>332</v>
      </c>
    </row>
    <row r="43" ht="43.2" spans="1:10">
      <c r="A43" s="50"/>
      <c r="B43" s="50"/>
      <c r="C43" s="50" t="s">
        <v>274</v>
      </c>
      <c r="D43" s="52" t="s">
        <v>275</v>
      </c>
      <c r="E43" s="53" t="s">
        <v>333</v>
      </c>
      <c r="F43" s="38" t="s">
        <v>268</v>
      </c>
      <c r="G43" s="25" t="s">
        <v>272</v>
      </c>
      <c r="H43" s="38" t="s">
        <v>261</v>
      </c>
      <c r="I43" s="38" t="s">
        <v>262</v>
      </c>
      <c r="J43" s="53" t="s">
        <v>334</v>
      </c>
    </row>
    <row r="44" ht="54" spans="1:10">
      <c r="A44" s="50"/>
      <c r="B44" s="50"/>
      <c r="C44" s="50" t="s">
        <v>278</v>
      </c>
      <c r="D44" s="52" t="s">
        <v>279</v>
      </c>
      <c r="E44" s="53" t="s">
        <v>335</v>
      </c>
      <c r="F44" s="38" t="s">
        <v>268</v>
      </c>
      <c r="G44" s="25" t="s">
        <v>272</v>
      </c>
      <c r="H44" s="38" t="s">
        <v>261</v>
      </c>
      <c r="I44" s="38" t="s">
        <v>262</v>
      </c>
      <c r="J44" s="53" t="s">
        <v>336</v>
      </c>
    </row>
    <row r="45" ht="97.2" spans="1:10">
      <c r="A45" s="51" t="s">
        <v>239</v>
      </c>
      <c r="B45" s="50" t="s">
        <v>337</v>
      </c>
      <c r="C45" s="50"/>
      <c r="D45" s="50"/>
      <c r="E45" s="50"/>
      <c r="F45" s="50"/>
      <c r="G45" s="50"/>
      <c r="H45" s="50"/>
      <c r="I45" s="50"/>
      <c r="J45" s="50"/>
    </row>
    <row r="46" ht="43.2" spans="1:10">
      <c r="A46" s="50"/>
      <c r="B46" s="50"/>
      <c r="C46" s="50" t="s">
        <v>256</v>
      </c>
      <c r="D46" s="52" t="s">
        <v>257</v>
      </c>
      <c r="E46" s="53" t="s">
        <v>338</v>
      </c>
      <c r="F46" s="38" t="s">
        <v>259</v>
      </c>
      <c r="G46" s="25" t="s">
        <v>260</v>
      </c>
      <c r="H46" s="38" t="s">
        <v>261</v>
      </c>
      <c r="I46" s="38" t="s">
        <v>262</v>
      </c>
      <c r="J46" s="53" t="s">
        <v>339</v>
      </c>
    </row>
    <row r="47" ht="54" spans="1:10">
      <c r="A47" s="50"/>
      <c r="B47" s="50"/>
      <c r="C47" s="50" t="s">
        <v>256</v>
      </c>
      <c r="D47" s="52" t="s">
        <v>257</v>
      </c>
      <c r="E47" s="53" t="s">
        <v>296</v>
      </c>
      <c r="F47" s="38" t="s">
        <v>259</v>
      </c>
      <c r="G47" s="25" t="s">
        <v>260</v>
      </c>
      <c r="H47" s="38" t="s">
        <v>261</v>
      </c>
      <c r="I47" s="38" t="s">
        <v>262</v>
      </c>
      <c r="J47" s="53" t="s">
        <v>340</v>
      </c>
    </row>
    <row r="48" ht="32.4" spans="1:10">
      <c r="A48" s="50"/>
      <c r="B48" s="50"/>
      <c r="C48" s="50" t="s">
        <v>256</v>
      </c>
      <c r="D48" s="52" t="s">
        <v>264</v>
      </c>
      <c r="E48" s="53" t="s">
        <v>306</v>
      </c>
      <c r="F48" s="38" t="s">
        <v>259</v>
      </c>
      <c r="G48" s="25" t="s">
        <v>260</v>
      </c>
      <c r="H48" s="38" t="s">
        <v>261</v>
      </c>
      <c r="I48" s="38" t="s">
        <v>262</v>
      </c>
      <c r="J48" s="53" t="s">
        <v>307</v>
      </c>
    </row>
    <row r="49" ht="43.2" spans="1:10">
      <c r="A49" s="50"/>
      <c r="B49" s="50"/>
      <c r="C49" s="50" t="s">
        <v>274</v>
      </c>
      <c r="D49" s="52" t="s">
        <v>275</v>
      </c>
      <c r="E49" s="53" t="s">
        <v>291</v>
      </c>
      <c r="F49" s="38" t="s">
        <v>268</v>
      </c>
      <c r="G49" s="25" t="s">
        <v>272</v>
      </c>
      <c r="H49" s="38" t="s">
        <v>261</v>
      </c>
      <c r="I49" s="38" t="s">
        <v>262</v>
      </c>
      <c r="J49" s="53" t="s">
        <v>341</v>
      </c>
    </row>
    <row r="50" ht="43.2" spans="1:10">
      <c r="A50" s="50"/>
      <c r="B50" s="50"/>
      <c r="C50" s="50" t="s">
        <v>278</v>
      </c>
      <c r="D50" s="52" t="s">
        <v>279</v>
      </c>
      <c r="E50" s="53" t="s">
        <v>303</v>
      </c>
      <c r="F50" s="38" t="s">
        <v>268</v>
      </c>
      <c r="G50" s="25" t="s">
        <v>272</v>
      </c>
      <c r="H50" s="38" t="s">
        <v>261</v>
      </c>
      <c r="I50" s="38" t="s">
        <v>262</v>
      </c>
      <c r="J50" s="53" t="s">
        <v>304</v>
      </c>
    </row>
    <row r="51" ht="43.2" spans="1:10">
      <c r="A51" s="51" t="s">
        <v>237</v>
      </c>
      <c r="B51" s="50" t="s">
        <v>342</v>
      </c>
      <c r="C51" s="50"/>
      <c r="D51" s="50"/>
      <c r="E51" s="50"/>
      <c r="F51" s="50"/>
      <c r="G51" s="50"/>
      <c r="H51" s="50"/>
      <c r="I51" s="50"/>
      <c r="J51" s="50"/>
    </row>
    <row r="52" ht="21.6" spans="1:10">
      <c r="A52" s="50"/>
      <c r="B52" s="50"/>
      <c r="C52" s="50" t="s">
        <v>256</v>
      </c>
      <c r="D52" s="52" t="s">
        <v>257</v>
      </c>
      <c r="E52" s="53" t="s">
        <v>343</v>
      </c>
      <c r="F52" s="38" t="s">
        <v>259</v>
      </c>
      <c r="G52" s="25" t="s">
        <v>260</v>
      </c>
      <c r="H52" s="38" t="s">
        <v>261</v>
      </c>
      <c r="I52" s="38" t="s">
        <v>262</v>
      </c>
      <c r="J52" s="53" t="s">
        <v>344</v>
      </c>
    </row>
    <row r="53" ht="43.2" spans="1:10">
      <c r="A53" s="50"/>
      <c r="B53" s="50"/>
      <c r="C53" s="50" t="s">
        <v>256</v>
      </c>
      <c r="D53" s="52" t="s">
        <v>264</v>
      </c>
      <c r="E53" s="53" t="s">
        <v>345</v>
      </c>
      <c r="F53" s="38" t="s">
        <v>259</v>
      </c>
      <c r="G53" s="25" t="s">
        <v>346</v>
      </c>
      <c r="H53" s="38" t="s">
        <v>261</v>
      </c>
      <c r="I53" s="38" t="s">
        <v>262</v>
      </c>
      <c r="J53" s="53" t="s">
        <v>347</v>
      </c>
    </row>
    <row r="54" ht="54" spans="1:10">
      <c r="A54" s="50"/>
      <c r="B54" s="50"/>
      <c r="C54" s="50" t="s">
        <v>256</v>
      </c>
      <c r="D54" s="52" t="s">
        <v>270</v>
      </c>
      <c r="E54" s="53" t="s">
        <v>271</v>
      </c>
      <c r="F54" s="38" t="s">
        <v>268</v>
      </c>
      <c r="G54" s="25" t="s">
        <v>272</v>
      </c>
      <c r="H54" s="38" t="s">
        <v>261</v>
      </c>
      <c r="I54" s="38" t="s">
        <v>262</v>
      </c>
      <c r="J54" s="53" t="s">
        <v>348</v>
      </c>
    </row>
    <row r="55" ht="32.4" spans="1:10">
      <c r="A55" s="50"/>
      <c r="B55" s="50"/>
      <c r="C55" s="50" t="s">
        <v>274</v>
      </c>
      <c r="D55" s="52" t="s">
        <v>275</v>
      </c>
      <c r="E55" s="53" t="s">
        <v>291</v>
      </c>
      <c r="F55" s="38" t="s">
        <v>268</v>
      </c>
      <c r="G55" s="25" t="s">
        <v>272</v>
      </c>
      <c r="H55" s="38" t="s">
        <v>261</v>
      </c>
      <c r="I55" s="38" t="s">
        <v>262</v>
      </c>
      <c r="J55" s="53" t="s">
        <v>292</v>
      </c>
    </row>
    <row r="56" ht="43.2" spans="1:10">
      <c r="A56" s="50"/>
      <c r="B56" s="50"/>
      <c r="C56" s="50" t="s">
        <v>278</v>
      </c>
      <c r="D56" s="52" t="s">
        <v>279</v>
      </c>
      <c r="E56" s="53" t="s">
        <v>349</v>
      </c>
      <c r="F56" s="38" t="s">
        <v>268</v>
      </c>
      <c r="G56" s="25" t="s">
        <v>272</v>
      </c>
      <c r="H56" s="38" t="s">
        <v>261</v>
      </c>
      <c r="I56" s="38" t="s">
        <v>262</v>
      </c>
      <c r="J56" s="53" t="s">
        <v>350</v>
      </c>
    </row>
    <row r="57" ht="151.2" spans="1:10">
      <c r="A57" s="51" t="s">
        <v>217</v>
      </c>
      <c r="B57" s="50" t="s">
        <v>351</v>
      </c>
      <c r="C57" s="50"/>
      <c r="D57" s="50"/>
      <c r="E57" s="50"/>
      <c r="F57" s="50"/>
      <c r="G57" s="50"/>
      <c r="H57" s="50"/>
      <c r="I57" s="50"/>
      <c r="J57" s="50"/>
    </row>
    <row r="58" ht="32.4" spans="1:10">
      <c r="A58" s="50"/>
      <c r="B58" s="50"/>
      <c r="C58" s="50" t="s">
        <v>256</v>
      </c>
      <c r="D58" s="52" t="s">
        <v>257</v>
      </c>
      <c r="E58" s="53" t="s">
        <v>296</v>
      </c>
      <c r="F58" s="38" t="s">
        <v>259</v>
      </c>
      <c r="G58" s="25" t="s">
        <v>260</v>
      </c>
      <c r="H58" s="38" t="s">
        <v>261</v>
      </c>
      <c r="I58" s="38" t="s">
        <v>262</v>
      </c>
      <c r="J58" s="53" t="s">
        <v>352</v>
      </c>
    </row>
    <row r="59" ht="54" spans="1:10">
      <c r="A59" s="50"/>
      <c r="B59" s="50"/>
      <c r="C59" s="50" t="s">
        <v>256</v>
      </c>
      <c r="D59" s="52" t="s">
        <v>264</v>
      </c>
      <c r="E59" s="53" t="s">
        <v>298</v>
      </c>
      <c r="F59" s="38" t="s">
        <v>259</v>
      </c>
      <c r="G59" s="25" t="s">
        <v>353</v>
      </c>
      <c r="H59" s="38" t="s">
        <v>300</v>
      </c>
      <c r="I59" s="38" t="s">
        <v>262</v>
      </c>
      <c r="J59" s="53" t="s">
        <v>354</v>
      </c>
    </row>
    <row r="60" ht="32.4" spans="1:10">
      <c r="A60" s="50"/>
      <c r="B60" s="50"/>
      <c r="C60" s="50" t="s">
        <v>256</v>
      </c>
      <c r="D60" s="52" t="s">
        <v>270</v>
      </c>
      <c r="E60" s="53" t="s">
        <v>355</v>
      </c>
      <c r="F60" s="38" t="s">
        <v>259</v>
      </c>
      <c r="G60" s="25" t="s">
        <v>260</v>
      </c>
      <c r="H60" s="38" t="s">
        <v>261</v>
      </c>
      <c r="I60" s="38" t="s">
        <v>262</v>
      </c>
      <c r="J60" s="53" t="s">
        <v>356</v>
      </c>
    </row>
    <row r="61" ht="43.2" spans="1:10">
      <c r="A61" s="50"/>
      <c r="B61" s="50"/>
      <c r="C61" s="50" t="s">
        <v>274</v>
      </c>
      <c r="D61" s="52" t="s">
        <v>275</v>
      </c>
      <c r="E61" s="53" t="s">
        <v>289</v>
      </c>
      <c r="F61" s="38" t="s">
        <v>259</v>
      </c>
      <c r="G61" s="25" t="s">
        <v>260</v>
      </c>
      <c r="H61" s="38" t="s">
        <v>261</v>
      </c>
      <c r="I61" s="38" t="s">
        <v>262</v>
      </c>
      <c r="J61" s="53" t="s">
        <v>357</v>
      </c>
    </row>
    <row r="62" ht="43.2" spans="1:10">
      <c r="A62" s="50"/>
      <c r="B62" s="50"/>
      <c r="C62" s="50" t="s">
        <v>274</v>
      </c>
      <c r="D62" s="52" t="s">
        <v>275</v>
      </c>
      <c r="E62" s="53" t="s">
        <v>358</v>
      </c>
      <c r="F62" s="38" t="s">
        <v>268</v>
      </c>
      <c r="G62" s="25" t="s">
        <v>272</v>
      </c>
      <c r="H62" s="38" t="s">
        <v>261</v>
      </c>
      <c r="I62" s="38" t="s">
        <v>262</v>
      </c>
      <c r="J62" s="53" t="s">
        <v>359</v>
      </c>
    </row>
    <row r="63" ht="43.2" spans="1:10">
      <c r="A63" s="50"/>
      <c r="B63" s="50"/>
      <c r="C63" s="50" t="s">
        <v>278</v>
      </c>
      <c r="D63" s="52" t="s">
        <v>279</v>
      </c>
      <c r="E63" s="53" t="s">
        <v>360</v>
      </c>
      <c r="F63" s="38" t="s">
        <v>268</v>
      </c>
      <c r="G63" s="25" t="s">
        <v>272</v>
      </c>
      <c r="H63" s="38" t="s">
        <v>261</v>
      </c>
      <c r="I63" s="38" t="s">
        <v>262</v>
      </c>
      <c r="J63" s="53" t="s">
        <v>361</v>
      </c>
    </row>
    <row r="64" ht="14.4"/>
    <row r="65" ht="14.4"/>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9" scale="20"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7" sqref="C7:C8"/>
    </sheetView>
  </sheetViews>
  <sheetFormatPr defaultColWidth="8.85185185185185" defaultRowHeight="15" customHeight="1" outlineLevelCol="5"/>
  <cols>
    <col min="1" max="1" width="28.5740740740741" customWidth="1"/>
    <col min="2" max="2" width="17.1388888888889" customWidth="1"/>
    <col min="3" max="3" width="28.5740740740741" customWidth="1"/>
    <col min="4" max="6" width="21.4259259259259" customWidth="1"/>
  </cols>
  <sheetData>
    <row r="1" customHeight="1" spans="1:6">
      <c r="A1" s="1"/>
      <c r="B1" s="1"/>
      <c r="C1" s="1"/>
      <c r="D1" s="1"/>
      <c r="E1" s="1"/>
      <c r="F1" s="1"/>
    </row>
    <row r="2" ht="18.75" customHeight="1" spans="1:6">
      <c r="A2" s="2"/>
      <c r="B2" s="2"/>
      <c r="C2" s="2"/>
      <c r="D2" s="2"/>
      <c r="E2" s="2"/>
      <c r="F2" s="41" t="s">
        <v>362</v>
      </c>
    </row>
    <row r="3" ht="37.5" customHeight="1" spans="1:6">
      <c r="A3" s="4" t="s">
        <v>363</v>
      </c>
      <c r="B3" s="4"/>
      <c r="C3" s="4"/>
      <c r="D3" s="4"/>
      <c r="E3" s="4"/>
      <c r="F3" s="4"/>
    </row>
    <row r="4" ht="18.75" customHeight="1" spans="1:6">
      <c r="A4" s="42" t="str">
        <f>"单位名称："&amp;"云南省通海县第三中学"</f>
        <v>单位名称：云南省通海县第三中学</v>
      </c>
      <c r="B4" s="42"/>
      <c r="C4" s="42"/>
      <c r="D4" s="43"/>
      <c r="E4" s="43"/>
      <c r="F4" s="44" t="s">
        <v>26</v>
      </c>
    </row>
    <row r="5" ht="18.75" customHeight="1" spans="1:6">
      <c r="A5" s="13" t="s">
        <v>364</v>
      </c>
      <c r="B5" s="13" t="s">
        <v>55</v>
      </c>
      <c r="C5" s="13" t="s">
        <v>56</v>
      </c>
      <c r="D5" s="45" t="s">
        <v>365</v>
      </c>
      <c r="E5" s="45"/>
      <c r="F5" s="45"/>
    </row>
    <row r="6" ht="18.75" customHeight="1" spans="1:6">
      <c r="A6" s="13" t="s">
        <v>55</v>
      </c>
      <c r="B6" s="13" t="s">
        <v>55</v>
      </c>
      <c r="C6" s="13" t="s">
        <v>56</v>
      </c>
      <c r="D6" s="45" t="s">
        <v>31</v>
      </c>
      <c r="E6" s="45" t="s">
        <v>58</v>
      </c>
      <c r="F6" s="45" t="s">
        <v>59</v>
      </c>
    </row>
    <row r="7" ht="18.75" customHeight="1" spans="1:6">
      <c r="A7" s="14" t="s">
        <v>42</v>
      </c>
      <c r="B7" s="14"/>
      <c r="C7" s="14" t="s">
        <v>43</v>
      </c>
      <c r="D7" s="14" t="s">
        <v>45</v>
      </c>
      <c r="E7" s="14" t="s">
        <v>46</v>
      </c>
      <c r="F7" s="14" t="s">
        <v>47</v>
      </c>
    </row>
    <row r="8" ht="20.25" customHeight="1" spans="1:6">
      <c r="A8" s="16"/>
      <c r="B8" s="16"/>
      <c r="C8" s="16"/>
      <c r="D8" s="17"/>
      <c r="E8" s="17"/>
      <c r="F8" s="17"/>
    </row>
    <row r="9" ht="20.25" customHeight="1" spans="1:6">
      <c r="A9" s="46" t="s">
        <v>102</v>
      </c>
      <c r="B9" s="46"/>
      <c r="C9" s="46"/>
      <c r="D9" s="47"/>
      <c r="E9" s="47"/>
      <c r="F9" s="47"/>
    </row>
    <row r="11" customHeight="1" spans="1:1">
      <c r="A11" s="19" t="s">
        <v>366</v>
      </c>
    </row>
  </sheetData>
  <mergeCells count="7">
    <mergeCell ref="A3:F3"/>
    <mergeCell ref="A4:C4"/>
    <mergeCell ref="D5:F5"/>
    <mergeCell ref="A9:C9"/>
    <mergeCell ref="A5:A6"/>
    <mergeCell ref="B5:B6"/>
    <mergeCell ref="C5:C6"/>
  </mergeCells>
  <pageMargins left="0.75" right="0.75" top="1" bottom="1" header="0.5" footer="0.5"/>
  <pageSetup paperSize="9" scale="95"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workbookViewId="0">
      <pane ySplit="1" topLeftCell="A2" activePane="bottomLeft" state="frozen"/>
      <selection/>
      <selection pane="bottomLeft" activeCell="F24" sqref="F24"/>
    </sheetView>
  </sheetViews>
  <sheetFormatPr defaultColWidth="8.85185185185185" defaultRowHeight="15" customHeight="1"/>
  <cols>
    <col min="1" max="1" width="32.9907407407407" customWidth="1"/>
    <col min="2" max="2" width="31.287037037037" customWidth="1"/>
    <col min="3" max="3" width="31.4166666666667" customWidth="1"/>
    <col min="4" max="4" width="11.4166666666667" customWidth="1"/>
    <col min="5" max="7" width="16.287037037037" customWidth="1"/>
    <col min="8" max="11" width="16.4166666666667" customWidth="1"/>
    <col min="12" max="17" width="16.287037037037" customWidth="1"/>
  </cols>
  <sheetData>
    <row r="1" customHeight="1" spans="1:17">
      <c r="A1" s="36"/>
      <c r="B1" s="36"/>
      <c r="C1" s="36"/>
      <c r="D1" s="36"/>
      <c r="E1" s="36"/>
      <c r="F1" s="36"/>
      <c r="G1" s="36"/>
      <c r="H1" s="36"/>
      <c r="I1" s="36"/>
      <c r="J1" s="36"/>
      <c r="K1" s="36"/>
      <c r="L1" s="36"/>
      <c r="M1" s="36"/>
      <c r="N1" s="36"/>
      <c r="O1" s="36"/>
      <c r="P1" s="36"/>
      <c r="Q1" s="21" t="s">
        <v>367</v>
      </c>
    </row>
    <row r="2" ht="45" customHeight="1" spans="1:17">
      <c r="A2" s="30" t="s">
        <v>368</v>
      </c>
      <c r="B2" s="30"/>
      <c r="C2" s="30"/>
      <c r="D2" s="30"/>
      <c r="E2" s="30"/>
      <c r="F2" s="30"/>
      <c r="G2" s="30"/>
      <c r="H2" s="30"/>
      <c r="I2" s="30"/>
      <c r="J2" s="30"/>
      <c r="K2" s="30"/>
      <c r="L2" s="30"/>
      <c r="M2" s="30"/>
      <c r="N2" s="39"/>
      <c r="O2" s="39"/>
      <c r="P2" s="39"/>
      <c r="Q2" s="39"/>
    </row>
    <row r="3" ht="20.25" customHeight="1" spans="1:17">
      <c r="A3" s="20" t="str">
        <f>"单位名称："&amp;"云南省通海县第三中学"</f>
        <v>单位名称：云南省通海县第三中学</v>
      </c>
      <c r="B3" s="20"/>
      <c r="C3" s="20"/>
      <c r="D3" s="20"/>
      <c r="E3" s="20"/>
      <c r="F3" s="20"/>
      <c r="G3" s="20"/>
      <c r="H3" s="20"/>
      <c r="I3" s="20"/>
      <c r="J3" s="20"/>
      <c r="K3" s="20"/>
      <c r="L3" s="20"/>
      <c r="M3" s="20"/>
      <c r="N3" s="20"/>
      <c r="O3" s="20"/>
      <c r="P3" s="20"/>
      <c r="Q3" s="21" t="s">
        <v>26</v>
      </c>
    </row>
    <row r="4" ht="20.25" customHeight="1" spans="1:17">
      <c r="A4" s="23" t="s">
        <v>369</v>
      </c>
      <c r="B4" s="23" t="s">
        <v>370</v>
      </c>
      <c r="C4" s="23" t="s">
        <v>371</v>
      </c>
      <c r="D4" s="23" t="s">
        <v>372</v>
      </c>
      <c r="E4" s="23" t="s">
        <v>373</v>
      </c>
      <c r="F4" s="23" t="s">
        <v>374</v>
      </c>
      <c r="G4" s="23" t="s">
        <v>139</v>
      </c>
      <c r="H4" s="23"/>
      <c r="I4" s="23"/>
      <c r="J4" s="23"/>
      <c r="K4" s="23"/>
      <c r="L4" s="23"/>
      <c r="M4" s="23"/>
      <c r="N4" s="23"/>
      <c r="O4" s="23"/>
      <c r="P4" s="23"/>
      <c r="Q4" s="23"/>
    </row>
    <row r="5" ht="20.25" customHeight="1" spans="1:17">
      <c r="A5" s="23" t="s">
        <v>375</v>
      </c>
      <c r="B5" s="23" t="s">
        <v>370</v>
      </c>
      <c r="C5" s="23" t="s">
        <v>371</v>
      </c>
      <c r="D5" s="23" t="s">
        <v>372</v>
      </c>
      <c r="E5" s="23" t="s">
        <v>373</v>
      </c>
      <c r="F5" s="23" t="s">
        <v>374</v>
      </c>
      <c r="G5" s="23" t="s">
        <v>29</v>
      </c>
      <c r="H5" s="23" t="s">
        <v>32</v>
      </c>
      <c r="I5" s="23" t="s">
        <v>376</v>
      </c>
      <c r="J5" s="23" t="s">
        <v>377</v>
      </c>
      <c r="K5" s="23" t="s">
        <v>35</v>
      </c>
      <c r="L5" s="23" t="s">
        <v>36</v>
      </c>
      <c r="M5" s="23" t="s">
        <v>36</v>
      </c>
      <c r="N5" s="23"/>
      <c r="O5" s="23"/>
      <c r="P5" s="23"/>
      <c r="Q5" s="23"/>
    </row>
    <row r="6" ht="32.4" customHeight="1" spans="1:17">
      <c r="A6" s="23"/>
      <c r="B6" s="23"/>
      <c r="C6" s="23"/>
      <c r="D6" s="23"/>
      <c r="E6" s="23"/>
      <c r="F6" s="23"/>
      <c r="G6" s="23"/>
      <c r="H6" s="23" t="s">
        <v>31</v>
      </c>
      <c r="I6" s="23"/>
      <c r="J6" s="23"/>
      <c r="K6" s="23"/>
      <c r="L6" s="23" t="s">
        <v>31</v>
      </c>
      <c r="M6" s="23" t="s">
        <v>37</v>
      </c>
      <c r="N6" s="23" t="s">
        <v>38</v>
      </c>
      <c r="O6" s="40" t="s">
        <v>39</v>
      </c>
      <c r="P6" s="40" t="s">
        <v>40</v>
      </c>
      <c r="Q6" s="40" t="s">
        <v>41</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37" t="s">
        <v>241</v>
      </c>
      <c r="B8" s="24"/>
      <c r="C8" s="24"/>
      <c r="D8" s="33"/>
      <c r="E8" s="33"/>
      <c r="F8" s="33"/>
      <c r="G8" s="33">
        <v>0.2</v>
      </c>
      <c r="H8" s="33">
        <v>0.2</v>
      </c>
      <c r="I8" s="33"/>
      <c r="J8" s="34"/>
      <c r="K8" s="34"/>
      <c r="L8" s="33"/>
      <c r="M8" s="33"/>
      <c r="N8" s="33"/>
      <c r="O8" s="33"/>
      <c r="P8" s="33"/>
      <c r="Q8" s="33"/>
    </row>
    <row r="9" ht="20.25" customHeight="1" spans="1:17">
      <c r="A9" s="24"/>
      <c r="B9" s="24" t="s">
        <v>378</v>
      </c>
      <c r="C9" s="24" t="str">
        <f>"C1804010201"&amp;"  "&amp;"机动车保险服务"</f>
        <v>C1804010201  机动车保险服务</v>
      </c>
      <c r="D9" s="38" t="s">
        <v>379</v>
      </c>
      <c r="E9" s="25">
        <v>1</v>
      </c>
      <c r="F9" s="33"/>
      <c r="G9" s="33">
        <v>0.2</v>
      </c>
      <c r="H9" s="34">
        <v>0.2</v>
      </c>
      <c r="I9" s="34"/>
      <c r="J9" s="34"/>
      <c r="K9" s="34"/>
      <c r="L9" s="33"/>
      <c r="M9" s="33"/>
      <c r="N9" s="33"/>
      <c r="O9" s="33"/>
      <c r="P9" s="33"/>
      <c r="Q9" s="33"/>
    </row>
    <row r="10" ht="20.25" customHeight="1" spans="1:17">
      <c r="A10" s="37" t="s">
        <v>219</v>
      </c>
      <c r="B10" s="24"/>
      <c r="C10" s="24"/>
      <c r="D10" s="24"/>
      <c r="E10" s="24"/>
      <c r="F10" s="33">
        <v>2.72</v>
      </c>
      <c r="G10" s="33">
        <v>3.32</v>
      </c>
      <c r="H10" s="33">
        <v>3.32</v>
      </c>
      <c r="I10" s="33"/>
      <c r="J10" s="34"/>
      <c r="K10" s="34"/>
      <c r="L10" s="33"/>
      <c r="M10" s="33"/>
      <c r="N10" s="33"/>
      <c r="O10" s="33"/>
      <c r="P10" s="33"/>
      <c r="Q10" s="33"/>
    </row>
    <row r="11" ht="20.25" customHeight="1" spans="1:17">
      <c r="A11" s="24"/>
      <c r="B11" s="24" t="s">
        <v>380</v>
      </c>
      <c r="C11" s="24" t="str">
        <f>"C23120302"&amp;"  "&amp;"车辆加油、添加燃料服务"</f>
        <v>C23120302  车辆加油、添加燃料服务</v>
      </c>
      <c r="D11" s="38" t="s">
        <v>379</v>
      </c>
      <c r="E11" s="25">
        <v>3</v>
      </c>
      <c r="F11" s="33"/>
      <c r="G11" s="33">
        <v>0.6</v>
      </c>
      <c r="H11" s="34">
        <v>0.6</v>
      </c>
      <c r="I11" s="34"/>
      <c r="J11" s="34"/>
      <c r="K11" s="34"/>
      <c r="L11" s="33"/>
      <c r="M11" s="33"/>
      <c r="N11" s="33"/>
      <c r="O11" s="33"/>
      <c r="P11" s="33"/>
      <c r="Q11" s="33"/>
    </row>
    <row r="12" ht="20.25" customHeight="1" spans="1:17">
      <c r="A12" s="24"/>
      <c r="B12" s="24" t="s">
        <v>381</v>
      </c>
      <c r="C12" s="24" t="str">
        <f>"A02020100"&amp;"  "&amp;"复印机"</f>
        <v>A02020100  复印机</v>
      </c>
      <c r="D12" s="38" t="s">
        <v>382</v>
      </c>
      <c r="E12" s="25">
        <v>1</v>
      </c>
      <c r="F12" s="33">
        <v>0.72</v>
      </c>
      <c r="G12" s="33">
        <v>0.72</v>
      </c>
      <c r="H12" s="34">
        <v>0.72</v>
      </c>
      <c r="I12" s="34"/>
      <c r="J12" s="34"/>
      <c r="K12" s="34"/>
      <c r="L12" s="33"/>
      <c r="M12" s="33"/>
      <c r="N12" s="33"/>
      <c r="O12" s="33"/>
      <c r="P12" s="33"/>
      <c r="Q12" s="33"/>
    </row>
    <row r="13" ht="20.25" customHeight="1" spans="1:17">
      <c r="A13" s="24"/>
      <c r="B13" s="24" t="s">
        <v>383</v>
      </c>
      <c r="C13" s="24" t="str">
        <f>"A05040101"&amp;"  "&amp;"复印纸"</f>
        <v>A05040101  复印纸</v>
      </c>
      <c r="D13" s="38" t="s">
        <v>384</v>
      </c>
      <c r="E13" s="25">
        <v>2</v>
      </c>
      <c r="F13" s="33">
        <v>2</v>
      </c>
      <c r="G13" s="33">
        <v>2</v>
      </c>
      <c r="H13" s="34">
        <v>2</v>
      </c>
      <c r="I13" s="34"/>
      <c r="J13" s="34"/>
      <c r="K13" s="34"/>
      <c r="L13" s="33"/>
      <c r="M13" s="33"/>
      <c r="N13" s="33"/>
      <c r="O13" s="33"/>
      <c r="P13" s="33"/>
      <c r="Q13" s="33"/>
    </row>
    <row r="14" ht="20.25" customHeight="1" spans="1:17">
      <c r="A14" s="25" t="s">
        <v>29</v>
      </c>
      <c r="B14" s="25"/>
      <c r="C14" s="25"/>
      <c r="D14" s="38"/>
      <c r="E14" s="38"/>
      <c r="F14" s="33">
        <v>2.72</v>
      </c>
      <c r="G14" s="33">
        <v>3.52</v>
      </c>
      <c r="H14" s="33">
        <v>3.52</v>
      </c>
      <c r="I14" s="33"/>
      <c r="J14" s="33"/>
      <c r="K14" s="33"/>
      <c r="L14" s="33"/>
      <c r="M14" s="33"/>
      <c r="N14" s="33"/>
      <c r="O14" s="33"/>
      <c r="P14" s="33"/>
      <c r="Q14" s="33"/>
    </row>
  </sheetData>
  <mergeCells count="17">
    <mergeCell ref="A1:M1"/>
    <mergeCell ref="A2:Q2"/>
    <mergeCell ref="A3:M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1"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D19" sqref="D19"/>
    </sheetView>
  </sheetViews>
  <sheetFormatPr defaultColWidth="8.85185185185185" defaultRowHeight="15" customHeight="1"/>
  <cols>
    <col min="1" max="1" width="35.1296296296296" customWidth="1"/>
    <col min="2" max="2" width="28.287037037037" customWidth="1"/>
    <col min="3" max="6" width="28.4166666666667" customWidth="1"/>
    <col min="7" max="7" width="16.287037037037" customWidth="1"/>
    <col min="8" max="12" width="16.4166666666667" customWidth="1"/>
    <col min="13" max="17" width="16.287037037037" customWidth="1"/>
  </cols>
  <sheetData>
    <row r="1" customHeight="1" spans="1:17">
      <c r="A1" s="21"/>
      <c r="B1" s="21"/>
      <c r="C1" s="21"/>
      <c r="D1" s="21"/>
      <c r="E1" s="21"/>
      <c r="F1" s="21"/>
      <c r="G1" s="21"/>
      <c r="H1" s="21"/>
      <c r="I1" s="21"/>
      <c r="J1" s="21"/>
      <c r="K1" s="21"/>
      <c r="L1" s="21"/>
      <c r="M1" s="21"/>
      <c r="N1" s="21"/>
      <c r="O1" s="21"/>
      <c r="P1" s="21"/>
      <c r="Q1" s="21" t="s">
        <v>385</v>
      </c>
    </row>
    <row r="2" ht="45" customHeight="1" spans="1:17">
      <c r="A2" s="30" t="s">
        <v>386</v>
      </c>
      <c r="B2" s="30"/>
      <c r="C2" s="30"/>
      <c r="D2" s="30"/>
      <c r="E2" s="30"/>
      <c r="F2" s="30"/>
      <c r="G2" s="30"/>
      <c r="H2" s="30"/>
      <c r="I2" s="30"/>
      <c r="J2" s="30"/>
      <c r="K2" s="30"/>
      <c r="L2" s="30"/>
      <c r="M2" s="30"/>
      <c r="N2" s="30"/>
      <c r="O2" s="30"/>
      <c r="P2" s="30"/>
      <c r="Q2" s="30"/>
    </row>
    <row r="3" ht="20.25" customHeight="1" spans="1:17">
      <c r="A3" s="20" t="str">
        <f>"单位名称："&amp;"云南省通海县第三中学"</f>
        <v>单位名称：云南省通海县第三中学</v>
      </c>
      <c r="B3" s="20"/>
      <c r="C3" s="20"/>
      <c r="D3" s="20"/>
      <c r="E3" s="20"/>
      <c r="F3" s="20"/>
      <c r="G3" s="20"/>
      <c r="H3" s="20"/>
      <c r="I3" s="20"/>
      <c r="J3" s="20"/>
      <c r="K3" s="20"/>
      <c r="L3" s="21"/>
      <c r="M3" s="21"/>
      <c r="N3" s="21"/>
      <c r="O3" s="21"/>
      <c r="P3" s="21"/>
      <c r="Q3" s="21" t="s">
        <v>26</v>
      </c>
    </row>
    <row r="4" ht="27.15" customHeight="1" spans="1:17">
      <c r="A4" s="31" t="s">
        <v>369</v>
      </c>
      <c r="B4" s="31" t="s">
        <v>387</v>
      </c>
      <c r="C4" s="31" t="s">
        <v>388</v>
      </c>
      <c r="D4" s="31" t="s">
        <v>389</v>
      </c>
      <c r="E4" s="31" t="s">
        <v>390</v>
      </c>
      <c r="F4" s="31" t="s">
        <v>391</v>
      </c>
      <c r="G4" s="31" t="s">
        <v>139</v>
      </c>
      <c r="H4" s="31"/>
      <c r="I4" s="31"/>
      <c r="J4" s="31"/>
      <c r="K4" s="31"/>
      <c r="L4" s="31"/>
      <c r="M4" s="31"/>
      <c r="N4" s="31"/>
      <c r="O4" s="31"/>
      <c r="P4" s="31"/>
      <c r="Q4" s="31"/>
    </row>
    <row r="5" ht="23.4" customHeight="1" spans="1:17">
      <c r="A5" s="31" t="s">
        <v>375</v>
      </c>
      <c r="B5" s="31"/>
      <c r="C5" s="31" t="s">
        <v>388</v>
      </c>
      <c r="D5" s="31" t="s">
        <v>389</v>
      </c>
      <c r="E5" s="31" t="s">
        <v>390</v>
      </c>
      <c r="F5" s="31" t="s">
        <v>392</v>
      </c>
      <c r="G5" s="31" t="s">
        <v>29</v>
      </c>
      <c r="H5" s="31" t="s">
        <v>32</v>
      </c>
      <c r="I5" s="31" t="s">
        <v>376</v>
      </c>
      <c r="J5" s="31" t="s">
        <v>377</v>
      </c>
      <c r="K5" s="31" t="s">
        <v>35</v>
      </c>
      <c r="L5" s="31" t="s">
        <v>36</v>
      </c>
      <c r="M5" s="31"/>
      <c r="N5" s="31"/>
      <c r="O5" s="31"/>
      <c r="P5" s="31"/>
      <c r="Q5" s="31"/>
    </row>
    <row r="6" ht="28.65" customHeight="1" spans="1:17">
      <c r="A6" s="31"/>
      <c r="B6" s="31"/>
      <c r="C6" s="31"/>
      <c r="D6" s="31"/>
      <c r="E6" s="31"/>
      <c r="F6" s="31"/>
      <c r="G6" s="31"/>
      <c r="H6" s="31" t="s">
        <v>31</v>
      </c>
      <c r="I6" s="31"/>
      <c r="J6" s="31"/>
      <c r="K6" s="31"/>
      <c r="L6" s="31" t="s">
        <v>31</v>
      </c>
      <c r="M6" s="31" t="s">
        <v>37</v>
      </c>
      <c r="N6" s="31" t="s">
        <v>38</v>
      </c>
      <c r="O6" s="35" t="s">
        <v>39</v>
      </c>
      <c r="P6" s="35" t="s">
        <v>40</v>
      </c>
      <c r="Q6" s="35" t="s">
        <v>41</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24"/>
      <c r="B8" s="24"/>
      <c r="C8" s="24"/>
      <c r="D8" s="25"/>
      <c r="E8" s="25"/>
      <c r="F8" s="33"/>
      <c r="G8" s="34"/>
      <c r="H8" s="34"/>
      <c r="I8" s="34"/>
      <c r="J8" s="34"/>
      <c r="K8" s="34"/>
      <c r="L8" s="34"/>
      <c r="M8" s="34"/>
      <c r="N8" s="34"/>
      <c r="O8" s="34"/>
      <c r="P8" s="34"/>
      <c r="Q8" s="34"/>
    </row>
    <row r="9" ht="20.25" customHeight="1" spans="1:17">
      <c r="A9" s="24"/>
      <c r="B9" s="24"/>
      <c r="C9" s="24"/>
      <c r="D9" s="24"/>
      <c r="E9" s="24"/>
      <c r="F9" s="24"/>
      <c r="G9" s="34"/>
      <c r="H9" s="34"/>
      <c r="I9" s="34"/>
      <c r="J9" s="34"/>
      <c r="K9" s="34"/>
      <c r="L9" s="34"/>
      <c r="M9" s="34"/>
      <c r="N9" s="34"/>
      <c r="O9" s="34"/>
      <c r="P9" s="34"/>
      <c r="Q9" s="34"/>
    </row>
    <row r="10" ht="20.25" customHeight="1" spans="1:17">
      <c r="A10" s="25" t="s">
        <v>29</v>
      </c>
      <c r="B10" s="25"/>
      <c r="C10" s="25"/>
      <c r="D10" s="25"/>
      <c r="E10" s="25"/>
      <c r="F10" s="25"/>
      <c r="G10" s="34"/>
      <c r="H10" s="34"/>
      <c r="I10" s="34"/>
      <c r="J10" s="34"/>
      <c r="K10" s="34"/>
      <c r="L10" s="34"/>
      <c r="M10" s="34"/>
      <c r="N10" s="34"/>
      <c r="O10" s="34"/>
      <c r="P10" s="34"/>
      <c r="Q10" s="34"/>
    </row>
    <row r="12" customHeight="1" spans="1:1">
      <c r="A12" s="19" t="s">
        <v>393</v>
      </c>
    </row>
  </sheetData>
  <mergeCells count="17">
    <mergeCell ref="A1:L1"/>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37"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2"/>
  <sheetViews>
    <sheetView showZeros="0" workbookViewId="0">
      <pane ySplit="1" topLeftCell="A2" activePane="bottomLeft" state="frozen"/>
      <selection/>
      <selection pane="bottomLeft" activeCell="G13" sqref="G13"/>
    </sheetView>
  </sheetViews>
  <sheetFormatPr defaultColWidth="8.85185185185185" defaultRowHeight="15" customHeight="1"/>
  <cols>
    <col min="1" max="1" width="37.1388888888889" customWidth="1"/>
    <col min="2" max="13" width="17.1388888888889" customWidth="1"/>
  </cols>
  <sheetData>
    <row r="1" customHeight="1" spans="1:13">
      <c r="A1" s="1"/>
      <c r="B1" s="1"/>
      <c r="C1" s="1"/>
      <c r="D1" s="1"/>
      <c r="E1" s="1"/>
      <c r="F1" s="1"/>
      <c r="G1" s="1"/>
      <c r="H1" s="1"/>
      <c r="I1" s="1"/>
      <c r="J1" s="1"/>
      <c r="K1" s="1"/>
      <c r="L1" s="1"/>
      <c r="M1" s="1"/>
    </row>
    <row r="2" ht="24.15" customHeight="1" spans="1:13">
      <c r="A2" s="20"/>
      <c r="B2" s="20"/>
      <c r="C2" s="20"/>
      <c r="D2" s="20"/>
      <c r="E2" s="20"/>
      <c r="F2" s="20"/>
      <c r="G2" s="20"/>
      <c r="H2" s="20"/>
      <c r="I2" s="20"/>
      <c r="J2" s="20"/>
      <c r="K2" s="20"/>
      <c r="L2" s="20"/>
      <c r="M2" s="21" t="s">
        <v>394</v>
      </c>
    </row>
    <row r="3" ht="45.15" customHeight="1" spans="1:13">
      <c r="A3" s="26" t="s">
        <v>395</v>
      </c>
      <c r="B3" s="26"/>
      <c r="C3" s="26"/>
      <c r="D3" s="26"/>
      <c r="E3" s="26"/>
      <c r="F3" s="26"/>
      <c r="G3" s="26"/>
      <c r="H3" s="26"/>
      <c r="I3" s="26"/>
      <c r="J3" s="26"/>
      <c r="K3" s="26"/>
      <c r="L3" s="26"/>
      <c r="M3" s="26"/>
    </row>
    <row r="4" ht="18.75" customHeight="1" spans="1:13">
      <c r="A4" s="20" t="str">
        <f>"单位名称："&amp;"云南省通海县第三中学"</f>
        <v>单位名称：云南省通海县第三中学</v>
      </c>
      <c r="B4" s="20"/>
      <c r="C4" s="20"/>
      <c r="D4" s="20"/>
      <c r="E4" s="20"/>
      <c r="F4" s="20"/>
      <c r="G4" s="20"/>
      <c r="H4" s="20"/>
      <c r="I4" s="20"/>
      <c r="J4" s="20"/>
      <c r="K4" s="20"/>
      <c r="L4" s="20"/>
      <c r="M4" s="21" t="s">
        <v>26</v>
      </c>
    </row>
    <row r="5" ht="22.5" customHeight="1" spans="1:13">
      <c r="A5" s="29" t="s">
        <v>396</v>
      </c>
      <c r="B5" s="29" t="s">
        <v>139</v>
      </c>
      <c r="C5" s="29"/>
      <c r="D5" s="29"/>
      <c r="E5" s="29" t="s">
        <v>397</v>
      </c>
      <c r="F5" s="29"/>
      <c r="G5" s="29"/>
      <c r="H5" s="29"/>
      <c r="I5" s="29"/>
      <c r="J5" s="29"/>
      <c r="K5" s="29"/>
      <c r="L5" s="29"/>
      <c r="M5" s="29"/>
    </row>
    <row r="6" ht="22.5" customHeight="1" spans="1:13">
      <c r="A6" s="29"/>
      <c r="B6" s="29" t="s">
        <v>29</v>
      </c>
      <c r="C6" s="29" t="s">
        <v>32</v>
      </c>
      <c r="D6" s="29" t="s">
        <v>376</v>
      </c>
      <c r="E6" s="29" t="s">
        <v>398</v>
      </c>
      <c r="F6" s="29" t="s">
        <v>399</v>
      </c>
      <c r="G6" s="29" t="s">
        <v>400</v>
      </c>
      <c r="H6" s="29" t="s">
        <v>401</v>
      </c>
      <c r="I6" s="29" t="s">
        <v>402</v>
      </c>
      <c r="J6" s="29" t="s">
        <v>403</v>
      </c>
      <c r="K6" s="29" t="s">
        <v>404</v>
      </c>
      <c r="L6" s="29" t="s">
        <v>405</v>
      </c>
      <c r="M6" s="29" t="s">
        <v>406</v>
      </c>
    </row>
    <row r="7" ht="18.75" customHeight="1" spans="1:13">
      <c r="A7" s="24"/>
      <c r="B7" s="24"/>
      <c r="C7" s="24"/>
      <c r="D7" s="24"/>
      <c r="E7" s="24"/>
      <c r="F7" s="24"/>
      <c r="G7" s="24"/>
      <c r="H7" s="24"/>
      <c r="I7" s="24"/>
      <c r="J7" s="24"/>
      <c r="K7" s="24"/>
      <c r="L7" s="24"/>
      <c r="M7" s="24"/>
    </row>
    <row r="8" ht="18.75" customHeight="1" spans="1:13">
      <c r="A8" s="24"/>
      <c r="B8" s="24"/>
      <c r="C8" s="24"/>
      <c r="D8" s="24"/>
      <c r="E8" s="24"/>
      <c r="F8" s="24"/>
      <c r="G8" s="24"/>
      <c r="H8" s="24"/>
      <c r="I8" s="24"/>
      <c r="J8" s="24"/>
      <c r="K8" s="24"/>
      <c r="L8" s="24"/>
      <c r="M8" s="24"/>
    </row>
    <row r="9" ht="18.75" customHeight="1" spans="1:13">
      <c r="A9" s="25" t="s">
        <v>29</v>
      </c>
      <c r="B9" s="24"/>
      <c r="C9" s="24"/>
      <c r="D9" s="24"/>
      <c r="E9" s="24"/>
      <c r="F9" s="24"/>
      <c r="G9" s="24"/>
      <c r="H9" s="24"/>
      <c r="I9" s="24"/>
      <c r="J9" s="24"/>
      <c r="K9" s="24"/>
      <c r="L9" s="24"/>
      <c r="M9" s="24"/>
    </row>
    <row r="12" customHeight="1" spans="1:1">
      <c r="A12" s="19" t="s">
        <v>407</v>
      </c>
    </row>
  </sheetData>
  <mergeCells count="5">
    <mergeCell ref="A3:M3"/>
    <mergeCell ref="A4:C4"/>
    <mergeCell ref="B5:D5"/>
    <mergeCell ref="E5:M5"/>
    <mergeCell ref="A5:A6"/>
  </mergeCells>
  <pageMargins left="0.75" right="0.75" top="1" bottom="1" header="0.5" footer="0.5"/>
  <pageSetup paperSize="9" scale="51"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C13" sqref="C13"/>
    </sheetView>
  </sheetViews>
  <sheetFormatPr defaultColWidth="8.85185185185185" defaultRowHeight="15" customHeight="1"/>
  <cols>
    <col min="1" max="10" width="28.5740740740741"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408</v>
      </c>
    </row>
    <row r="3" ht="52.05" customHeight="1" spans="1:10">
      <c r="A3" s="26" t="s">
        <v>409</v>
      </c>
      <c r="B3" s="27"/>
      <c r="C3" s="27"/>
      <c r="D3" s="27"/>
      <c r="E3" s="27"/>
      <c r="F3" s="27"/>
      <c r="G3" s="27"/>
      <c r="H3" s="27"/>
      <c r="I3" s="27"/>
      <c r="J3" s="27"/>
    </row>
    <row r="4" ht="21.3" customHeight="1" spans="1:10">
      <c r="A4" s="20" t="str">
        <f>"单位名称："&amp;"云南省通海县第三中学"</f>
        <v>单位名称：云南省通海县第三中学</v>
      </c>
      <c r="B4" s="20"/>
      <c r="C4" s="20"/>
      <c r="D4" s="28"/>
      <c r="E4" s="28"/>
      <c r="F4" s="28"/>
      <c r="G4" s="28"/>
      <c r="H4" s="28"/>
      <c r="I4" s="28"/>
      <c r="J4" s="28"/>
    </row>
    <row r="5" ht="27.15" customHeight="1" spans="1:10">
      <c r="A5" s="23" t="s">
        <v>245</v>
      </c>
      <c r="B5" s="23" t="s">
        <v>246</v>
      </c>
      <c r="C5" s="23" t="s">
        <v>247</v>
      </c>
      <c r="D5" s="23" t="s">
        <v>248</v>
      </c>
      <c r="E5" s="23" t="s">
        <v>249</v>
      </c>
      <c r="F5" s="23" t="s">
        <v>250</v>
      </c>
      <c r="G5" s="23" t="s">
        <v>251</v>
      </c>
      <c r="H5" s="23" t="s">
        <v>252</v>
      </c>
      <c r="I5" s="23" t="s">
        <v>253</v>
      </c>
      <c r="J5" s="23" t="s">
        <v>254</v>
      </c>
    </row>
    <row r="6" ht="18.75" customHeight="1" spans="1:10">
      <c r="A6" s="23" t="s">
        <v>42</v>
      </c>
      <c r="B6" s="23" t="s">
        <v>43</v>
      </c>
      <c r="C6" s="23" t="s">
        <v>44</v>
      </c>
      <c r="D6" s="23" t="s">
        <v>45</v>
      </c>
      <c r="E6" s="23" t="s">
        <v>46</v>
      </c>
      <c r="F6" s="23" t="s">
        <v>47</v>
      </c>
      <c r="G6" s="23" t="s">
        <v>48</v>
      </c>
      <c r="H6" s="23" t="s">
        <v>49</v>
      </c>
      <c r="I6" s="23" t="s">
        <v>50</v>
      </c>
      <c r="J6" s="23" t="s">
        <v>65</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10" customHeight="1" spans="1:1">
      <c r="A10" s="19" t="s">
        <v>410</v>
      </c>
    </row>
  </sheetData>
  <mergeCells count="2">
    <mergeCell ref="A3:J3"/>
    <mergeCell ref="A4:C4"/>
  </mergeCells>
  <pageMargins left="0.75" right="0.75" top="1" bottom="1" header="0.5" footer="0.5"/>
  <pageSetup paperSize="9" scale="46"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pane ySplit="1" topLeftCell="A2" activePane="bottomLeft" state="frozen"/>
      <selection/>
      <selection pane="bottomLeft" activeCell="F24" sqref="F24"/>
    </sheetView>
  </sheetViews>
  <sheetFormatPr defaultColWidth="8.85185185185185" defaultRowHeight="15" customHeight="1" outlineLevelRow="7" outlineLevelCol="7"/>
  <cols>
    <col min="1" max="8" width="28.5740740740741" customWidth="1"/>
  </cols>
  <sheetData>
    <row r="1" customHeight="1" spans="1:8">
      <c r="A1" s="1"/>
      <c r="B1" s="1"/>
      <c r="C1" s="1"/>
      <c r="D1" s="1"/>
      <c r="E1" s="1"/>
      <c r="F1" s="1"/>
      <c r="G1" s="1"/>
      <c r="H1" s="1"/>
    </row>
    <row r="2" ht="18.75" customHeight="1" spans="1:8">
      <c r="A2" s="20"/>
      <c r="B2" s="20"/>
      <c r="C2" s="20"/>
      <c r="D2" s="20"/>
      <c r="E2" s="20"/>
      <c r="F2" s="20"/>
      <c r="G2" s="20"/>
      <c r="H2" s="21" t="s">
        <v>411</v>
      </c>
    </row>
    <row r="3" ht="41.4" customHeight="1" spans="1:8">
      <c r="A3" s="22" t="s">
        <v>412</v>
      </c>
      <c r="B3" s="22"/>
      <c r="C3" s="22"/>
      <c r="D3" s="22"/>
      <c r="E3" s="22"/>
      <c r="F3" s="22"/>
      <c r="G3" s="22"/>
      <c r="H3" s="22"/>
    </row>
    <row r="4" ht="18.75" customHeight="1" spans="1:8">
      <c r="A4" s="20" t="str">
        <f>"单位名称："&amp;"云南省通海县第三中学"</f>
        <v>单位名称：云南省通海县第三中学</v>
      </c>
      <c r="B4" s="20"/>
      <c r="C4" s="20"/>
      <c r="D4" s="20"/>
      <c r="E4" s="20"/>
      <c r="F4" s="20"/>
      <c r="G4" s="20"/>
      <c r="H4" s="20"/>
    </row>
    <row r="5" ht="18.75" customHeight="1" spans="1:8">
      <c r="A5" s="23" t="s">
        <v>364</v>
      </c>
      <c r="B5" s="23" t="s">
        <v>413</v>
      </c>
      <c r="C5" s="23" t="s">
        <v>414</v>
      </c>
      <c r="D5" s="23" t="s">
        <v>415</v>
      </c>
      <c r="E5" s="23" t="s">
        <v>372</v>
      </c>
      <c r="F5" s="23" t="s">
        <v>416</v>
      </c>
      <c r="G5" s="23"/>
      <c r="H5" s="23"/>
    </row>
    <row r="6" ht="18.75" customHeight="1" spans="1:8">
      <c r="A6" s="23"/>
      <c r="B6" s="23"/>
      <c r="C6" s="23"/>
      <c r="D6" s="23"/>
      <c r="E6" s="23"/>
      <c r="F6" s="23" t="s">
        <v>373</v>
      </c>
      <c r="G6" s="23" t="s">
        <v>417</v>
      </c>
      <c r="H6" s="23" t="s">
        <v>418</v>
      </c>
    </row>
    <row r="7" ht="18.75" customHeight="1" spans="1:8">
      <c r="A7" s="23" t="s">
        <v>42</v>
      </c>
      <c r="B7" s="23" t="s">
        <v>43</v>
      </c>
      <c r="C7" s="23" t="s">
        <v>44</v>
      </c>
      <c r="D7" s="23" t="s">
        <v>45</v>
      </c>
      <c r="E7" s="23" t="s">
        <v>46</v>
      </c>
      <c r="F7" s="23" t="s">
        <v>47</v>
      </c>
      <c r="G7" s="23" t="s">
        <v>48</v>
      </c>
      <c r="H7" s="23" t="s">
        <v>49</v>
      </c>
    </row>
    <row r="8" ht="18.75" customHeight="1" spans="1:8">
      <c r="A8" s="24" t="s">
        <v>52</v>
      </c>
      <c r="B8" s="24" t="s">
        <v>419</v>
      </c>
      <c r="C8" s="24" t="s">
        <v>420</v>
      </c>
      <c r="D8" s="24" t="s">
        <v>421</v>
      </c>
      <c r="E8" s="25" t="s">
        <v>382</v>
      </c>
      <c r="F8" s="25">
        <v>1</v>
      </c>
      <c r="G8" s="17">
        <v>7200</v>
      </c>
      <c r="H8" s="17">
        <v>7200</v>
      </c>
    </row>
  </sheetData>
  <mergeCells count="8">
    <mergeCell ref="A3:H3"/>
    <mergeCell ref="A4:C4"/>
    <mergeCell ref="F5:H5"/>
    <mergeCell ref="A5:A6"/>
    <mergeCell ref="B5:B6"/>
    <mergeCell ref="C5:C6"/>
    <mergeCell ref="D5:D6"/>
    <mergeCell ref="E5:E6"/>
  </mergeCells>
  <pageMargins left="0.75" right="0.75" top="1" bottom="1" header="0.5" footer="0.5"/>
  <pageSetup paperSize="9" scale="57"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C22" sqref="C22"/>
    </sheetView>
  </sheetViews>
  <sheetFormatPr defaultColWidth="8.85185185185185" defaultRowHeight="15" customHeight="1"/>
  <cols>
    <col min="1" max="1" width="21.4259259259259" customWidth="1"/>
    <col min="2" max="3" width="35.7037037037037" customWidth="1"/>
    <col min="4" max="4" width="17.1388888888889" customWidth="1"/>
    <col min="5" max="5" width="28.5740740740741" customWidth="1"/>
    <col min="6" max="6" width="17.1388888888889" customWidth="1"/>
    <col min="7" max="7" width="28.5740740740741" customWidth="1"/>
    <col min="8" max="11" width="14.287037037037"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422</v>
      </c>
    </row>
    <row r="3" ht="45" customHeight="1" spans="1:11">
      <c r="A3" s="4" t="s">
        <v>423</v>
      </c>
      <c r="B3" s="4"/>
      <c r="C3" s="4"/>
      <c r="D3" s="4"/>
      <c r="E3" s="4"/>
      <c r="F3" s="4"/>
      <c r="G3" s="4"/>
      <c r="H3" s="4"/>
      <c r="I3" s="4"/>
      <c r="J3" s="4"/>
      <c r="K3" s="4"/>
    </row>
    <row r="4" ht="18.75" customHeight="1" spans="1:11">
      <c r="A4" s="5" t="str">
        <f>"单位名称："&amp;"云南省通海县第三中学"</f>
        <v>单位名称：云南省通海县第三中学</v>
      </c>
      <c r="B4" s="5"/>
      <c r="C4" s="5"/>
      <c r="D4" s="5"/>
      <c r="E4" s="5"/>
      <c r="F4" s="5"/>
      <c r="G4" s="5"/>
      <c r="H4" s="6"/>
      <c r="I4" s="6"/>
      <c r="J4" s="6"/>
      <c r="K4" s="6" t="s">
        <v>26</v>
      </c>
    </row>
    <row r="5" ht="18.75" customHeight="1" spans="1:11">
      <c r="A5" s="13" t="s">
        <v>196</v>
      </c>
      <c r="B5" s="13" t="s">
        <v>134</v>
      </c>
      <c r="C5" s="13" t="s">
        <v>132</v>
      </c>
      <c r="D5" s="13" t="s">
        <v>135</v>
      </c>
      <c r="E5" s="13" t="s">
        <v>136</v>
      </c>
      <c r="F5" s="13" t="s">
        <v>424</v>
      </c>
      <c r="G5" s="13" t="s">
        <v>425</v>
      </c>
      <c r="H5" s="13" t="s">
        <v>29</v>
      </c>
      <c r="I5" s="13" t="s">
        <v>426</v>
      </c>
      <c r="J5" s="13"/>
      <c r="K5" s="13"/>
    </row>
    <row r="6" ht="18.75" customHeight="1" spans="1:11">
      <c r="A6" s="13"/>
      <c r="B6" s="13"/>
      <c r="C6" s="13"/>
      <c r="D6" s="13"/>
      <c r="E6" s="13"/>
      <c r="F6" s="13"/>
      <c r="G6" s="13"/>
      <c r="H6" s="13"/>
      <c r="I6" s="13" t="s">
        <v>32</v>
      </c>
      <c r="J6" s="13" t="s">
        <v>33</v>
      </c>
      <c r="K6" s="13" t="s">
        <v>34</v>
      </c>
    </row>
    <row r="7" ht="22.65" customHeight="1" spans="1:11">
      <c r="A7" s="13"/>
      <c r="B7" s="13"/>
      <c r="C7" s="13"/>
      <c r="D7" s="13"/>
      <c r="E7" s="13"/>
      <c r="F7" s="13"/>
      <c r="G7" s="13"/>
      <c r="H7" s="13"/>
      <c r="I7" s="13"/>
      <c r="J7" s="13"/>
      <c r="K7" s="13"/>
    </row>
    <row r="8" ht="18.75" customHeight="1" spans="1:11">
      <c r="A8" s="14" t="s">
        <v>42</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29</v>
      </c>
      <c r="B11" s="18"/>
      <c r="C11" s="18"/>
      <c r="D11" s="18"/>
      <c r="E11" s="18"/>
      <c r="F11" s="18"/>
      <c r="G11" s="18"/>
      <c r="H11" s="17"/>
      <c r="I11" s="17"/>
      <c r="J11" s="17"/>
      <c r="K11" s="17"/>
    </row>
    <row r="13" customHeight="1" spans="1:1">
      <c r="A13" s="19" t="s">
        <v>427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54"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tabSelected="1" workbookViewId="0">
      <pane ySplit="1" topLeftCell="A4" activePane="bottomLeft" state="frozen"/>
      <selection/>
      <selection pane="bottomLeft" activeCell="F24" sqref="F24"/>
    </sheetView>
  </sheetViews>
  <sheetFormatPr defaultColWidth="8.85185185185185" defaultRowHeight="15" customHeight="1" outlineLevelCol="6"/>
  <cols>
    <col min="1" max="1" width="35.7037037037037" customWidth="1"/>
    <col min="2" max="2" width="21.4259259259259" customWidth="1"/>
    <col min="3" max="3" width="35.7037037037037" customWidth="1"/>
    <col min="4" max="4" width="21.4259259259259" customWidth="1"/>
    <col min="5" max="7" width="17.1388888888889" customWidth="1"/>
  </cols>
  <sheetData>
    <row r="1" customHeight="1" spans="1:7">
      <c r="A1" s="1"/>
      <c r="B1" s="1"/>
      <c r="C1" s="1"/>
      <c r="D1" s="1"/>
      <c r="E1" s="1"/>
      <c r="F1" s="1"/>
      <c r="G1" s="1"/>
    </row>
    <row r="2" ht="18.75" customHeight="1" spans="1:7">
      <c r="A2" s="2"/>
      <c r="B2" s="2"/>
      <c r="C2" s="2"/>
      <c r="D2" s="2"/>
      <c r="E2" s="3"/>
      <c r="F2" s="3"/>
      <c r="G2" s="3" t="s">
        <v>428</v>
      </c>
    </row>
    <row r="3" ht="45" customHeight="1" spans="1:7">
      <c r="A3" s="4" t="s">
        <v>429</v>
      </c>
      <c r="B3" s="4"/>
      <c r="C3" s="4"/>
      <c r="D3" s="4"/>
      <c r="E3" s="4"/>
      <c r="F3" s="4"/>
      <c r="G3" s="4"/>
    </row>
    <row r="4" ht="24.15" customHeight="1" spans="1:7">
      <c r="A4" s="5" t="str">
        <f>"单位名称："&amp;"云南省通海县第三中学"</f>
        <v>单位名称：云南省通海县第三中学</v>
      </c>
      <c r="B4" s="5"/>
      <c r="C4" s="5"/>
      <c r="D4" s="5"/>
      <c r="E4" s="6"/>
      <c r="F4" s="6"/>
      <c r="G4" s="6" t="s">
        <v>26</v>
      </c>
    </row>
    <row r="5" ht="18.75" customHeight="1" spans="1:7">
      <c r="A5" s="7" t="s">
        <v>132</v>
      </c>
      <c r="B5" s="7" t="s">
        <v>196</v>
      </c>
      <c r="C5" s="7" t="s">
        <v>134</v>
      </c>
      <c r="D5" s="7" t="s">
        <v>430</v>
      </c>
      <c r="E5" s="7" t="s">
        <v>32</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42</v>
      </c>
      <c r="B8" s="8">
        <v>2</v>
      </c>
      <c r="C8" s="8">
        <v>3</v>
      </c>
      <c r="D8" s="8">
        <v>4</v>
      </c>
      <c r="E8" s="8">
        <v>5</v>
      </c>
      <c r="F8" s="8">
        <v>6</v>
      </c>
      <c r="G8" s="8">
        <v>7</v>
      </c>
    </row>
    <row r="9" ht="20.25" customHeight="1" spans="1:7">
      <c r="A9" s="9" t="s">
        <v>52</v>
      </c>
      <c r="B9" s="9" t="s">
        <v>200</v>
      </c>
      <c r="C9" s="10" t="s">
        <v>199</v>
      </c>
      <c r="D9" s="9" t="s">
        <v>431</v>
      </c>
      <c r="E9" s="11"/>
      <c r="F9" s="11"/>
      <c r="G9" s="11"/>
    </row>
    <row r="10" ht="20.25" customHeight="1" spans="1:7">
      <c r="A10" s="9" t="s">
        <v>52</v>
      </c>
      <c r="B10" s="9" t="s">
        <v>205</v>
      </c>
      <c r="C10" s="10" t="s">
        <v>204</v>
      </c>
      <c r="D10" s="9" t="s">
        <v>431</v>
      </c>
      <c r="E10" s="11"/>
      <c r="F10" s="11"/>
      <c r="G10" s="11"/>
    </row>
    <row r="11" ht="20.25" customHeight="1" spans="1:7">
      <c r="A11" s="9" t="s">
        <v>52</v>
      </c>
      <c r="B11" s="9" t="s">
        <v>205</v>
      </c>
      <c r="C11" s="10" t="s">
        <v>211</v>
      </c>
      <c r="D11" s="9" t="s">
        <v>431</v>
      </c>
      <c r="E11" s="11">
        <v>0.1008</v>
      </c>
      <c r="F11" s="11"/>
      <c r="G11" s="11"/>
    </row>
    <row r="12" ht="20.25" customHeight="1" spans="1:7">
      <c r="A12" s="9" t="s">
        <v>52</v>
      </c>
      <c r="B12" s="9" t="s">
        <v>205</v>
      </c>
      <c r="C12" s="10" t="s">
        <v>213</v>
      </c>
      <c r="D12" s="9" t="s">
        <v>431</v>
      </c>
      <c r="E12" s="11">
        <v>0.09</v>
      </c>
      <c r="F12" s="11"/>
      <c r="G12" s="11"/>
    </row>
    <row r="13" ht="20.25" customHeight="1" spans="1:7">
      <c r="A13" s="9" t="s">
        <v>52</v>
      </c>
      <c r="B13" s="9" t="s">
        <v>205</v>
      </c>
      <c r="C13" s="10" t="s">
        <v>217</v>
      </c>
      <c r="D13" s="9" t="s">
        <v>431</v>
      </c>
      <c r="E13" s="11">
        <v>0.04416</v>
      </c>
      <c r="F13" s="11"/>
      <c r="G13" s="11"/>
    </row>
    <row r="14" ht="20.25" customHeight="1" spans="1:7">
      <c r="A14" s="9" t="s">
        <v>52</v>
      </c>
      <c r="B14" s="9" t="s">
        <v>205</v>
      </c>
      <c r="C14" s="10" t="s">
        <v>219</v>
      </c>
      <c r="D14" s="9" t="s">
        <v>431</v>
      </c>
      <c r="E14" s="11">
        <v>38.676</v>
      </c>
      <c r="F14" s="11"/>
      <c r="G14" s="11"/>
    </row>
    <row r="15" ht="20.25" customHeight="1" spans="1:7">
      <c r="A15" s="9" t="s">
        <v>52</v>
      </c>
      <c r="B15" s="9" t="s">
        <v>205</v>
      </c>
      <c r="C15" s="10" t="s">
        <v>237</v>
      </c>
      <c r="D15" s="9" t="s">
        <v>431</v>
      </c>
      <c r="E15" s="11">
        <v>4.7892</v>
      </c>
      <c r="F15" s="11"/>
      <c r="G15" s="11"/>
    </row>
    <row r="16" ht="20.25" customHeight="1" spans="1:7">
      <c r="A16" s="9" t="s">
        <v>52</v>
      </c>
      <c r="B16" s="9" t="s">
        <v>205</v>
      </c>
      <c r="C16" s="10" t="s">
        <v>239</v>
      </c>
      <c r="D16" s="9" t="s">
        <v>431</v>
      </c>
      <c r="E16" s="11">
        <v>1.899</v>
      </c>
      <c r="F16" s="11"/>
      <c r="G16" s="11"/>
    </row>
    <row r="17" ht="20.25" customHeight="1" spans="1:7">
      <c r="A17" s="9" t="s">
        <v>52</v>
      </c>
      <c r="B17" s="9" t="s">
        <v>205</v>
      </c>
      <c r="C17" s="10" t="s">
        <v>241</v>
      </c>
      <c r="D17" s="9" t="s">
        <v>431</v>
      </c>
      <c r="E17" s="11">
        <v>2.22408</v>
      </c>
      <c r="F17" s="11"/>
      <c r="G17" s="11"/>
    </row>
    <row r="18" ht="20.25" customHeight="1" spans="1:7">
      <c r="A18" s="12" t="s">
        <v>29</v>
      </c>
      <c r="B18" s="12"/>
      <c r="C18" s="12"/>
      <c r="D18" s="12"/>
      <c r="E18" s="11">
        <v>47.82324</v>
      </c>
      <c r="F18" s="11"/>
      <c r="G18" s="11"/>
    </row>
  </sheetData>
  <mergeCells count="11">
    <mergeCell ref="A3:G3"/>
    <mergeCell ref="A4:D4"/>
    <mergeCell ref="E5:G5"/>
    <mergeCell ref="A18:D18"/>
    <mergeCell ref="A5:A7"/>
    <mergeCell ref="B5:B7"/>
    <mergeCell ref="C5:C7"/>
    <mergeCell ref="D5:D7"/>
    <mergeCell ref="E6:E7"/>
    <mergeCell ref="F6:F7"/>
    <mergeCell ref="G6:G7"/>
  </mergeCells>
  <pageMargins left="0.75" right="0.75" top="1" bottom="1" header="0.5" footer="0.5"/>
  <pageSetup paperSize="9" scale="80"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杨瑜</cp:lastModifiedBy>
  <dcterms:created xsi:type="dcterms:W3CDTF">2025-01-16T03:47:00Z</dcterms:created>
  <dcterms:modified xsi:type="dcterms:W3CDTF">2025-02-18T08:20:13Z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710BD20990BA4E418631B3755C21277E_12</vt:lpwstr>
  </property>
  <property fmtid="{D5CDD505-2E9C-101B-9397-08002B2CF9AE}" pid="3" name="KSOProductBuildVer">
    <vt:lpwstr>2052-12.1.0.18276</vt:lpwstr>
  </property>
</Properties>
</file>