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firstSheet="8" activeTab="8"/>
  </bookViews>
  <sheets>
    <sheet name="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 03" sheetId="6" r:id="rId6"/>
    <sheet name="基本支出预算表04" sheetId="7" r:id="rId7"/>
    <sheet name="项目支出预算表05-1" sheetId="8" r:id="rId8"/>
    <sheet name="项目支出绩效目标表（本次下达）05-2" sheetId="9" r:id="rId9"/>
    <sheet name="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<sst xmlns="http://schemas.openxmlformats.org/spreadsheetml/2006/main" count="1208" uniqueCount="412">
  <si>
    <t>01-1表</t>
  </si>
  <si>
    <t>2025年财务收支预算总表</t>
  </si>
  <si>
    <t>单位:万元</t>
  </si>
  <si>
    <t>收        入</t>
  </si>
  <si>
    <t>支        出</t>
  </si>
  <si>
    <t>项      目</t>
  </si>
  <si>
    <t>2025年预算数</t>
  </si>
  <si>
    <t>项目（按功能分类）</t>
  </si>
  <si>
    <t>一、一般公共预算拨款收入</t>
  </si>
  <si>
    <t>二、政府性基金预算拨款收入</t>
  </si>
  <si>
    <t>三、国有资本经营预算拨款收入</t>
  </si>
  <si>
    <t>四、财政专户管理资金收入</t>
  </si>
  <si>
    <t>五、单位资金</t>
  </si>
  <si>
    <t>（一）事业收入</t>
  </si>
  <si>
    <t>（二）事业单位经营收入</t>
  </si>
  <si>
    <t>（三）上级补助收入</t>
  </si>
  <si>
    <t>（四）附属单位上缴收入</t>
  </si>
  <si>
    <t>（五）其他收入</t>
  </si>
  <si>
    <t>本年收入合计</t>
  </si>
  <si>
    <t>本年支出合计</t>
  </si>
  <si>
    <t>上年结转结余</t>
  </si>
  <si>
    <t>年终结转结余</t>
  </si>
  <si>
    <t>收  入  总  计</t>
  </si>
  <si>
    <t>支 出 总 计</t>
  </si>
  <si>
    <t>01-2表</t>
  </si>
  <si>
    <t>2025年部门收入预算表</t>
  </si>
  <si>
    <t>单位：万元</t>
  </si>
  <si>
    <t>部门（单位）编码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</si>
  <si>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</si>
  <si>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</si>
  <si>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</si>
  <si>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</si>
  <si>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</si>
  <si>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</si>
  <si>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</si>
  <si>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</si>
  <si>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</si>
  <si>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</si>
  <si>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</si>
  <si>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</si>
  <si>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</si>
  <si>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</si>
  <si>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1</t>
  </si>
  <si>
    <t>2</t>
  </si>
  <si>
    <t>3</t>
  </si>
  <si>
    <t>4</t>
  </si>
  <si>
    <t>5</t>
  </si>
  <si>
    <t>6</t>
  </si>
  <si>
    <t>7</t>
  </si>
  <si>
    <t>8</t>
  </si>
  <si>
    <t>9</t>
  </si>
  <si>
    <t>715</t>
  </si>
  <si>
    <t>云南省通海县公安局交通警察大队</t>
  </si>
  <si>
    <t>715001</t>
  </si>
  <si>
    <t>01-3表</t>
  </si>
  <si>
    <t>2025年部门支出预算表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</si>
  <si>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</si>
  <si>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</si>
  <si>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</si>
  <si>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</si>
  <si>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</si>
  <si>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</si>
  <si>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</si>
  <si>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</si>
  <si>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</si>
  <si>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</si>
  <si>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10</t>
  </si>
  <si>
    <t>204</t>
  </si>
  <si>
    <t>公共安全支出</t>
  </si>
  <si>
    <t>20402</t>
  </si>
  <si>
    <t>公安</t>
  </si>
  <si>
    <t>2040201</t>
  </si>
  <si>
    <t>行政运行</t>
  </si>
  <si>
    <t>2040202</t>
  </si>
  <si>
    <t>一般行政管理事务</t>
  </si>
  <si>
    <t>2040220</t>
  </si>
  <si>
    <t>执法办案</t>
  </si>
  <si>
    <t>208</t>
  </si>
  <si>
    <t>社会保障和就业支出</t>
  </si>
  <si>
    <t>20805</t>
  </si>
  <si>
    <t>行政事业单位养老支出</t>
  </si>
  <si>
    <t>2080501</t>
  </si>
  <si>
    <t>行政单位离退休</t>
  </si>
  <si>
    <t>2080505</t>
  </si>
  <si>
    <t>机关事业单位基本养老保险缴费支出</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</si>
  <si>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</si>
  <si>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</si>
  <si>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</si>
  <si>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</si>
  <si>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</si>
  <si>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</si>
  <si>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</si>
  <si>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</si>
  <si>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</si>
  <si>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</si>
  <si>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</si>
  <si>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</si>
  <si>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</si>
  <si>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</si>
  <si>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</si>
  <si>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</si>
  <si>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合  计</t>
  </si>
  <si>
    <t>02-1表</t>
  </si>
  <si>
    <t>2025年财政拨款收支预算总表</t>
  </si>
  <si>
    <t>预算数</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</si>
  <si>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</si>
  <si>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</si>
  <si>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</si>
  <si>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</si>
  <si>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</si>
  <si>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</si>
  <si>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</si>
  <si>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</si>
  <si>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</si>
  <si>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</si>
  <si>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02-2表</t>
  </si>
  <si>
    <t>2025年一般公共预算支出预算表（按功能科目分类）</t>
  </si>
  <si>
    <t>部门预算支出功能分类科目</t>
  </si>
  <si>
    <t>人员经费</t>
  </si>
  <si>
    <t>公用经费</t>
  </si>
  <si>
    <t>03表</t>
  </si>
  <si>
    <t>2025年一般公共预算“三公”经费支出预算表</t>
  </si>
  <si>
    <t>“三公”经费合计</t>
  </si>
  <si>
    <t>因公出国（境）费</t>
  </si>
  <si>
    <t>公务用车购置及运行费</t>
  </si>
  <si>
    <t>公务接待费</t>
  </si>
  <si>
    <t>公务用车购置费</t>
  </si>
  <si>
    <t>公务用车运行费</t>
  </si>
  <si>
    <t>04表</t>
  </si>
  <si>
    <t>2025年部门基本支出预算表</t>
  </si>
  <si>
    <t>项目单位</t>
  </si>
  <si>
    <t>项目代码</t>
  </si>
  <si>
    <t>项目名称</t>
  </si>
  <si>
    <t>功能科目编码</t>
  </si>
  <si>
    <t>功能科目名称</t>
  </si>
  <si>
    <t>部门经济科目部门</t>
  </si>
  <si>
    <t>部门经济科目名称</t>
  </si>
  <si>
    <t>资金来源</t>
  </si>
  <si>
    <t>财政拨款结转结余</t>
  </si>
  <si>
    <t>总计</t>
  </si>
  <si>
    <t>一般公共预算资金</t>
  </si>
  <si>
    <t>全年数</t>
  </si>
  <si>
    <t>其中：转隶人员公用经费</t>
  </si>
  <si>
    <t>已提前安排</t>
  </si>
  <si>
    <t>抵扣上年垫付资金</t>
  </si>
  <si>
    <t>本次下达</t>
  </si>
  <si>
    <t>另文下达</t>
  </si>
  <si>
    <t>530423241100002340092</t>
  </si>
  <si>
    <t>行政人员支出工资</t>
  </si>
  <si>
    <t>30101</t>
  </si>
  <si>
    <t>基本工资</t>
  </si>
  <si>
    <t>30102</t>
  </si>
  <si>
    <t>津贴补贴</t>
  </si>
  <si>
    <t>30103</t>
  </si>
  <si>
    <t>奖金</t>
  </si>
  <si>
    <t>530423241100002340115</t>
  </si>
  <si>
    <t>对个人和家庭的补助</t>
  </si>
  <si>
    <t>30305</t>
  </si>
  <si>
    <t>生活补助</t>
  </si>
  <si>
    <t>530423241100002340116</t>
  </si>
  <si>
    <t>人员经费预留</t>
  </si>
  <si>
    <t>30199</t>
  </si>
  <si>
    <t>其他工资福利支出</t>
  </si>
  <si>
    <t>530423241100002340118</t>
  </si>
  <si>
    <t>编外人员工资</t>
  </si>
  <si>
    <t>530423241100002340119</t>
  </si>
  <si>
    <t>工会经费</t>
  </si>
  <si>
    <t>30228</t>
  </si>
  <si>
    <t>530423241100002340120</t>
  </si>
  <si>
    <t>一般公共经费</t>
  </si>
  <si>
    <t>30201</t>
  </si>
  <si>
    <t>办公费</t>
  </si>
  <si>
    <t>30205</t>
  </si>
  <si>
    <t>水费</t>
  </si>
  <si>
    <t>30206</t>
  </si>
  <si>
    <t>电费</t>
  </si>
  <si>
    <t>30207</t>
  </si>
  <si>
    <t>邮电费</t>
  </si>
  <si>
    <t>30211</t>
  </si>
  <si>
    <t>差旅费</t>
  </si>
  <si>
    <t>30213</t>
  </si>
  <si>
    <t>维修（护）费</t>
  </si>
  <si>
    <t>30216</t>
  </si>
  <si>
    <t>培训费</t>
  </si>
  <si>
    <t>30229</t>
  </si>
  <si>
    <t>福利费</t>
  </si>
  <si>
    <t>30299</t>
  </si>
  <si>
    <t>其他商品和服务支出</t>
  </si>
  <si>
    <t>530423241100002340134</t>
  </si>
  <si>
    <t>社会保障缴费</t>
  </si>
  <si>
    <t>30108</t>
  </si>
  <si>
    <t>机关事业单位基本养老保险缴费</t>
  </si>
  <si>
    <t>30110</t>
  </si>
  <si>
    <t>职工基本医疗保险缴费</t>
  </si>
  <si>
    <t>30111</t>
  </si>
  <si>
    <t>公务员医疗补助缴费</t>
  </si>
  <si>
    <t>30112</t>
  </si>
  <si>
    <t>其他社会保障缴费</t>
  </si>
  <si>
    <t>530423241100002340136</t>
  </si>
  <si>
    <t>30113</t>
  </si>
  <si>
    <t>530423241100002340138</t>
  </si>
  <si>
    <t>综合效能考核奖</t>
  </si>
  <si>
    <t>530423241100002340139</t>
  </si>
  <si>
    <t>公车购置及运维费</t>
  </si>
  <si>
    <t>30231</t>
  </si>
  <si>
    <t>公务用车运行维护费</t>
  </si>
  <si>
    <t>530423241100002340140</t>
  </si>
  <si>
    <t>行政人员公务交通补贴</t>
  </si>
  <si>
    <t>30239</t>
  </si>
  <si>
    <t>其他交通费用</t>
  </si>
  <si>
    <t>530423251100003864918</t>
  </si>
  <si>
    <t>1执勤警车更换购置经费</t>
  </si>
  <si>
    <t>31013</t>
  </si>
  <si>
    <t>公务用车购置</t>
  </si>
  <si>
    <t>05-1表</t>
  </si>
  <si>
    <t>2025年部门项目支出预算表</t>
  </si>
  <si>
    <t>项目分类</t>
  </si>
  <si>
    <t>本年拨款</t>
  </si>
  <si>
    <t>其中：本次下达</t>
  </si>
  <si>
    <t>(结转结余资金）非财政拨款专项资金</t>
  </si>
  <si>
    <t>313 事业发展类</t>
  </si>
  <si>
    <t>530423221100000883622</t>
  </si>
  <si>
    <t>30204</t>
  </si>
  <si>
    <t>手续费</t>
  </si>
  <si>
    <t>30209</t>
  </si>
  <si>
    <t>物业管理费</t>
  </si>
  <si>
    <t>车管所机动车证件工本经费</t>
  </si>
  <si>
    <t>530423221100000371398</t>
  </si>
  <si>
    <t>机动车驾驶人科目一考场设备及场地租赁项目经费</t>
  </si>
  <si>
    <t>530423241100002459830</t>
  </si>
  <si>
    <t>30214</t>
  </si>
  <si>
    <t>租赁费</t>
  </si>
  <si>
    <t>交警大队业务办案补助经费</t>
  </si>
  <si>
    <t>530423221100000335405</t>
  </si>
  <si>
    <t>30227</t>
  </si>
  <si>
    <t>委托业务费</t>
  </si>
  <si>
    <t>交通事故隐患整治经费</t>
  </si>
  <si>
    <t>530423200000000000359</t>
  </si>
  <si>
    <t>30218</t>
  </si>
  <si>
    <t>专用材料费</t>
  </si>
  <si>
    <t>执法办案—交通事故检验鉴定经费</t>
  </si>
  <si>
    <t>530423200000000000282</t>
  </si>
  <si>
    <t>05-2表</t>
  </si>
  <si>
    <t>2025年项目支出绩效目标表</t>
  </si>
  <si>
    <t>单位名称、项目名称</t>
  </si>
  <si>
    <t>项目年度绩效目标</t>
  </si>
  <si>
    <t>一级指标</t>
  </si>
  <si>
    <t>二级指标</t>
  </si>
  <si>
    <t>三级指标</t>
  </si>
  <si>
    <t>指标性质</t>
  </si>
  <si>
    <t>指标值</t>
  </si>
  <si>
    <t>度量单位</t>
  </si>
  <si>
    <t>指标属性</t>
  </si>
  <si>
    <t>指标内容</t>
  </si>
  <si>
    <t>结合2024年度市交警支队车管所牌证科统计1-9月消耗实际成本物资款支出35.03万余元，及档案袋款、驾驶证、行驶证外壳款等支出5.93万元，申报车管所2025年1年物资领取所需资金95万元（工本费物资领取包含：小型汽车号牌、轻便摩托车号牌、大型汽车号牌补制、新能源小车号牌、车号牌固封装置、机动车登记证书、行驶证工本及外壳、载客临牌、货运临牌等）。</t>
  </si>
  <si>
    <t>产出指标</t>
  </si>
  <si>
    <t>数量指标</t>
  </si>
  <si>
    <t>累计受理业务数量</t>
  </si>
  <si>
    <t>&gt;=</t>
  </si>
  <si>
    <t>35000</t>
  </si>
  <si>
    <t>件</t>
  </si>
  <si>
    <t>定量指标</t>
  </si>
  <si>
    <t>此指标用于反应年度车管受理业务数量，全年预计办理车管业务量35000件。</t>
  </si>
  <si>
    <t>质量指标</t>
  </si>
  <si>
    <t>重点隐患车辆整治排查率</t>
  </si>
  <si>
    <t>95</t>
  </si>
  <si>
    <t>%</t>
  </si>
  <si>
    <t>此指标用于反应年度重点车辆监管，重点隐患车辆整治排查率=重点隐患车辆实际整治数/重点隐患车辆计划整治数*100%。</t>
  </si>
  <si>
    <t>重点驾驶人换证率</t>
  </si>
  <si>
    <t>此指标的设置是用于反应年度重点驾驶人分析研判，重点驾驶人换证率=重点驾驶人换证实际人数/重点驾驶人换证计划人数*100%。</t>
  </si>
  <si>
    <t>效益指标</t>
  </si>
  <si>
    <t>社会效益</t>
  </si>
  <si>
    <t>中高风险驾驶人警示教育学习率</t>
  </si>
  <si>
    <t>=</t>
  </si>
  <si>
    <t>100</t>
  </si>
  <si>
    <t>此指标用于反应年度中高风险驾驶人警示教育学习的开展，中高风险驾驶人警示教育学习率=中高风险驾驶人警示教育学习实际人数/中高风险驾驶人警示教育学习计划人数*100%。</t>
  </si>
  <si>
    <t>满意度指标</t>
  </si>
  <si>
    <t>服务对象满意度</t>
  </si>
  <si>
    <t>群众满意度</t>
  </si>
  <si>
    <t>此指标用于反应年度人民群众满意度。</t>
  </si>
  <si>
    <t>该项目的实施目的在于使2025年保障全年大队交通管理案件事故办理、秩序工作运转的顺利进行,全力做好道路交通管理各项工作，有效预防和减少各类交通事故的发生，保障辖区道路交通安全、有序、畅通,根据2024年度我单位在云南云通司法鉴定中心、玉溪明镜司法鉴定中心、云南交通科学研究院司法鉴定中心三家委托临床鉴定、车检、时间、伤情鉴定等支出，申请2025年度执法办案—交通事故检验鉴定经费40万元按照道路交通事故发生情况实施。</t>
  </si>
  <si>
    <t>交通事故案件数</t>
  </si>
  <si>
    <t>&lt;=</t>
  </si>
  <si>
    <t>6000</t>
  </si>
  <si>
    <t>此指标用于反应年度交通事故案件数。</t>
  </si>
  <si>
    <t>发生一次性死亡3人及以上事故数</t>
  </si>
  <si>
    <t>1.00</t>
  </si>
  <si>
    <t>次</t>
  </si>
  <si>
    <t>2023年以来辖区未发生一次死亡3人以上道路交通事故，交警大队将继续依法履职，严格执法，加强措施，强化道路交通事故预防工作。</t>
  </si>
  <si>
    <t>酒醉驾引发的道路交通事故案件数同比下降</t>
  </si>
  <si>
    <t>用于反应酒醉驾引发的道路交通事故案件数同比下降率。</t>
  </si>
  <si>
    <t>可持续影响</t>
  </si>
  <si>
    <t>案情投诉率</t>
  </si>
  <si>
    <t>30</t>
  </si>
  <si>
    <t>定性指标</t>
  </si>
  <si>
    <t>此指标用于反应年度案件办理后的投诉率。</t>
  </si>
  <si>
    <t>人民群众满意度</t>
  </si>
  <si>
    <t>用于反应年度群众满意度。</t>
  </si>
  <si>
    <t>大队坚持科学研判，合理施策，狠抓道路交通隐患排查治理。交警大队对近年来我县道路交通事故进行全面分析，将死亡事故多发易发的玉华线、江通公路作为排查治理重点，对排查出道路平交路口多，开口不合理的问题及时上报政府相关部门，多次与交通、公路部门召开联席会议，征求对隐患路段治理的意见及解决措施。在取得全方面的支持下，最后以采取封闭隐患平交路口的措施，对隐患路段平交路口进行封闭，降低了道路交通安全隐患，截至目前隐患路口已基本整治完毕，初见成效。2025年主要隐患整治有：高速公路、国省道、县乡公路道路交通标识标志不全；部分穿村过镇路口交通设施不规范。2025年所需交通事故隐患整治经费5万元。</t>
  </si>
  <si>
    <t>此指标的设置是用于反映有人员死亡的事故发生次数。道路交通事故发案数、死亡人数、受伤人数、直接财产损失四项指数同比下降；不发生一次死亡5人以上的较大和重特大道路交通事故，不发生造成较大社会影响的长时间长距离交通拥堵，不发生因队伍执法不规范引发的负面舆论炒作和群体性事件；科技信息化应用能力不断提升、队伍整体素质不断提升；确保队伍零违法。</t>
  </si>
  <si>
    <t>时效指标</t>
  </si>
  <si>
    <t>年度隐患排查整治经费拨付率</t>
  </si>
  <si>
    <t>此指标的设置是用于反映年度隐患排查整治经费拨付情况。隐患整治经费拨付率=实际拨付的隐患整治经费/计划完成拨付的隐患整治经费*100%。以每季度通海县预防道路交通事故领导小组召开会议为总结，汇总整改季度情况后按季度拨付经费。</t>
  </si>
  <si>
    <t>道路隐患点整改率</t>
  </si>
  <si>
    <t>用于反应道路隐患点的整改情况，道路隐患点整改率=道路隐患点实际整改数/道路隐患点计划整改数*100%。</t>
  </si>
  <si>
    <t>此指标用于反应年度人民群众对辖区道路隐患治理工作的满意度。</t>
  </si>
  <si>
    <t>用于业务办案相关的各种费（账户维护费、ETC过路费等）,围绕“除隐患、保畅通、防事故”的总体目标，围绕“人、车、路、企、管、宣”主动履职，完善工作机制，全面推进交通安全治理模式向事前预防转型，确保道路交通安全形势平稳。</t>
  </si>
  <si>
    <t>用于交警大队补助日常经费开支及疫情防控专项资金支出</t>
  </si>
  <si>
    <t>180000</t>
  </si>
  <si>
    <t>元</t>
  </si>
  <si>
    <t>委托业务费2.93万元（包括手续费、ETC费等）</t>
  </si>
  <si>
    <t>2024年交通事故案件数预计达</t>
  </si>
  <si>
    <t>2022年全年累计发生事故5466起，与去年（2021年）同期相比事故总数下降161起，下降0.28%；死亡人数27人，与去年同期相比下降3人，下降10%；伤人总数857人，同期相比下降192人，下降18.30%；直接经济损失90.0769万，同期相比下降28.0393万，下降23.73%。</t>
  </si>
  <si>
    <t>社会治安满意度</t>
  </si>
  <si>
    <t>94</t>
  </si>
  <si>
    <t>反映人民群众对社会治安的满意程度</t>
  </si>
  <si>
    <t>城区主干道、过境路、高速路不发生长时间、大规模、区域性交通拥堵</t>
  </si>
  <si>
    <t>道路交通事故发案数、死亡人数、受伤人数、直接财产损失四项指数同比下降；不发生一次死亡5人以上的较大和重特大道路交通事故，不发生造成较大社会影响的长时间长距离交通拥堵，不发生因队伍执法不规范引发的负面舆论炒作和群体性事件；科技信息化应用能力不断提升、队伍整体素质不断提升；确保队伍零违法。</t>
  </si>
  <si>
    <t>公安民警满意度</t>
  </si>
  <si>
    <t>反映公安民警对项目实施的满意程度</t>
  </si>
  <si>
    <t>该项目的实施目的在于使2024年保障全年大队交通管理案件事故办理、秩序工作运转的顺利进行,全力做好道路交通管理各项工作，有效预防和减少各类交通事故的发生，保障辖区道路交通安全、有序、畅通,保障全年大队交通管理案件事故办理、秩序工作运转的顺利进行。努力实现“4321”的工作目标，即“四个下降、三个不发生、两个提升、一个确保”：道路交通事故发案数、死亡人数、受伤人数、直接财产损失四项指数同比下降；不发生一次死亡3人以上的较大和重特大道路交通事故，不发生造成较大社会影响的长时间长距离交通拥堵，不发生因队伍执法不规范引发的负面舆论炒作和群体性事件；科技信息化应用能力不断提升、队伍整体素质不断提升。预计2025年需项目经费111万元</t>
  </si>
  <si>
    <t>反应年度交通事故案件数。</t>
  </si>
  <si>
    <t>交通安全宣传完成率</t>
  </si>
  <si>
    <t>此指标的设置是用于反应大队年度交通安全宣传的完成度；交通安全宣传完成率=交通安全宣传完成次数/交通安全宣传计划完成次数*100%。</t>
  </si>
  <si>
    <t>业务办案经费拨付</t>
  </si>
  <si>
    <t>111</t>
  </si>
  <si>
    <t>万元</t>
  </si>
  <si>
    <t>次指标用于反应业务办案经费拨付情况。</t>
  </si>
  <si>
    <t>年度业务办案经费拨付率</t>
  </si>
  <si>
    <t>66</t>
  </si>
  <si>
    <t>结合罚没收入数及大队实有人数、保障标准核算按月申报。</t>
  </si>
  <si>
    <t>主干道路交通畅通率</t>
  </si>
  <si>
    <t>此指标用于反应节假日主干道路交通通行情况。</t>
  </si>
  <si>
    <t>此指标的设置用于反应年度人民群众满意度情况。</t>
  </si>
  <si>
    <t>根据《玉溪市车驾管社会服务站工作细则》和通海县人民政府专题会议纪要2023年第47期《通海县人民政府关于通海县公安局交警大队机动车驾驶人科目一考试中心升级改造及设置便民服务点专题会议纪要》的通知，建设完成后，2025年可实现增加200余万元财政收入。</t>
  </si>
  <si>
    <t>科目一驾考人数</t>
  </si>
  <si>
    <t>10000</t>
  </si>
  <si>
    <t>人</t>
  </si>
  <si>
    <t>此指标是用于反应2025年驾驶人的考试人数情况。</t>
  </si>
  <si>
    <t>设备、场地租赁金额预算执行率</t>
  </si>
  <si>
    <t>此指标是用于反应科目一考场指标及场地租赁经费的拨付情况，设备、场地租赁金额预算执行率=设备、场地租赁金额实际支付数/设备、场地租赁金额计划支付数*100%。</t>
  </si>
  <si>
    <t>摩托车违法行为下降</t>
  </si>
  <si>
    <t>35</t>
  </si>
  <si>
    <t>此指标用于反应2024年本县驾驶人的持证人数增加情况而相对带动的摩托车违法数下降，摩托车违法行为下降率=（上年度摩托车违法行为数-本年度摩托车违法行为数）/上年度摩托车违法行为数*100%。</t>
  </si>
  <si>
    <t>提高驾驶人持证率</t>
  </si>
  <si>
    <t>此指标用于反应2025年本县驾驶人的持证人数增加情况，驾驶人持证率=全县持驾驶证人数/全县常住人口数*100%；提高驾驶人持证率=本年驾驶人持证率-上年度驾驶人持证率。</t>
  </si>
  <si>
    <t>此指标是用于反应群众对增加考场设备带来的考场便利的满意度。</t>
  </si>
  <si>
    <t>06表</t>
  </si>
  <si>
    <t>2025年政府性基金预算支出预算表</t>
  </si>
  <si>
    <t>单位名称</t>
  </si>
  <si>
    <t>本年政府性基金预算支出</t>
  </si>
  <si>
    <t>07表</t>
  </si>
  <si>
    <t>2025年政府采购预算表</t>
  </si>
  <si>
    <t>预算项目</t>
  </si>
  <si>
    <t>采购项目</t>
  </si>
  <si>
    <t>采购品目</t>
  </si>
  <si>
    <t>计量单位</t>
  </si>
  <si>
    <t>数量</t>
  </si>
  <si>
    <t>面向中小企业预留资金</t>
  </si>
  <si>
    <t>单位名称（项目名称）</t>
  </si>
  <si>
    <t>政府性基金</t>
  </si>
  <si>
    <t>国有资本经营预算资金</t>
  </si>
  <si>
    <t>复印纸采购</t>
  </si>
  <si>
    <t>批</t>
  </si>
  <si>
    <t>执勤警车燃油费购置</t>
  </si>
  <si>
    <t>车辆保险费</t>
  </si>
  <si>
    <t>辆</t>
  </si>
  <si>
    <t>车辆燃油费</t>
  </si>
  <si>
    <t>月</t>
  </si>
  <si>
    <t>车辆维修费</t>
  </si>
  <si>
    <t>季</t>
  </si>
  <si>
    <t>08表</t>
  </si>
  <si>
    <t>2025年政府购买服务预算表</t>
  </si>
  <si>
    <t>政府购买服务项目</t>
  </si>
  <si>
    <t>政府购买服务指导性目录代码</t>
  </si>
  <si>
    <t>所属服务类别</t>
  </si>
  <si>
    <t>所属服务领域</t>
  </si>
  <si>
    <t>购买服务内容简述</t>
  </si>
  <si>
    <t>政府购买服务内容</t>
  </si>
  <si>
    <t>09-1表</t>
  </si>
  <si>
    <t>2025年对下转移支付预算表</t>
  </si>
  <si>
    <t>单位名称（项目）</t>
  </si>
  <si>
    <t>地区</t>
  </si>
  <si>
    <t>红塔区</t>
  </si>
  <si>
    <t>江川区</t>
  </si>
  <si>
    <t>澄江市</t>
  </si>
  <si>
    <t>通海县</t>
  </si>
  <si>
    <t>华宁县</t>
  </si>
  <si>
    <t>易门县</t>
  </si>
  <si>
    <t>峨山县</t>
  </si>
  <si>
    <t>新平县</t>
  </si>
  <si>
    <t>元江县</t>
  </si>
  <si>
    <t>高新区</t>
  </si>
  <si>
    <t>09-2表</t>
  </si>
  <si>
    <t>2025年对下转移支付绩效目标表</t>
  </si>
  <si>
    <t>10表</t>
  </si>
  <si>
    <t>2025年新增资产配置表</t>
  </si>
  <si>
    <t>资产类别</t>
  </si>
  <si>
    <t>资产分类代码.名称</t>
  </si>
  <si>
    <t>资产名称</t>
  </si>
  <si>
    <t>财政部门批复数（元）</t>
  </si>
  <si>
    <t>单价</t>
  </si>
  <si>
    <t>金额</t>
  </si>
  <si>
    <t>11表</t>
  </si>
  <si>
    <t>2025年上级补助项目支出预算表</t>
  </si>
  <si>
    <t>经济科目部门</t>
  </si>
  <si>
    <t>经济科目名称</t>
  </si>
  <si>
    <t>上级补助</t>
  </si>
  <si>
    <t>12表</t>
  </si>
  <si>
    <t>2025年部门项目中期规划预算表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</si>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</sst>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6">
    <font>
      <sz val="11"/>
      <color rgb="FF000000"/>
      <name val="宋体"/>
      <charset val="134"/>
      <scheme val="minor"/>
    </font>
    <font>
      <sz val="11"/>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2" borderId="6"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7" applyNumberFormat="0" applyFill="0" applyAlignment="0" applyProtection="0">
      <alignment vertical="center"/>
    </xf>
    <xf numFmtId="0" fontId="24" fillId="0" borderId="8" applyNumberFormat="0" applyFill="0" applyAlignment="0" applyProtection="0">
      <alignment vertical="center"/>
    </xf>
    <xf numFmtId="0" fontId="24" fillId="0" borderId="0" applyNumberFormat="0" applyFill="0" applyBorder="0" applyAlignment="0" applyProtection="0">
      <alignment vertical="center"/>
    </xf>
    <xf numFmtId="0" fontId="25" fillId="3" borderId="9" applyNumberFormat="0" applyAlignment="0" applyProtection="0">
      <alignment vertical="center"/>
    </xf>
    <xf numFmtId="0" fontId="26" fillId="4" borderId="10" applyNumberFormat="0" applyAlignment="0" applyProtection="0">
      <alignment vertical="center"/>
    </xf>
    <xf numFmtId="0" fontId="27" fillId="4" borderId="9" applyNumberFormat="0" applyAlignment="0" applyProtection="0">
      <alignment vertical="center"/>
    </xf>
    <xf numFmtId="0" fontId="28" fillId="5" borderId="11" applyNumberFormat="0" applyAlignment="0" applyProtection="0">
      <alignment vertical="center"/>
    </xf>
    <xf numFmtId="0" fontId="29" fillId="0" borderId="12" applyNumberFormat="0" applyFill="0" applyAlignment="0" applyProtection="0">
      <alignment vertical="center"/>
    </xf>
    <xf numFmtId="0" fontId="30" fillId="0" borderId="13"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176" fontId="3" fillId="0" borderId="1">
      <alignment horizontal="right" vertical="center"/>
    </xf>
    <xf numFmtId="177" fontId="3" fillId="0" borderId="1">
      <alignment horizontal="right" vertical="center"/>
    </xf>
    <xf numFmtId="10" fontId="3" fillId="0" borderId="1">
      <alignment horizontal="right" vertical="center"/>
    </xf>
    <xf numFmtId="178" fontId="3" fillId="0" borderId="1">
      <alignment horizontal="right" vertical="center"/>
    </xf>
    <xf numFmtId="49" fontId="3" fillId="0" borderId="1">
      <alignment horizontal="left" vertical="center" wrapText="1"/>
    </xf>
    <xf numFmtId="178" fontId="3" fillId="0" borderId="1">
      <alignment horizontal="right" vertical="center"/>
    </xf>
    <xf numFmtId="179" fontId="3" fillId="0" borderId="1">
      <alignment horizontal="right" vertical="center"/>
    </xf>
    <xf numFmtId="180" fontId="3" fillId="0" borderId="1">
      <alignment horizontal="right" vertical="center"/>
    </xf>
  </cellStyleXfs>
  <cellXfs count="76">
    <xf numFmtId="0" fontId="0" fillId="0" borderId="0" xfId="0" applyFont="1">
      <alignment vertical="top"/>
    </xf>
    <xf numFmtId="0" fontId="1" fillId="0" borderId="0" xfId="0" applyFont="1" applyAlignment="1">
      <alignment horizontal="center" vertical="center"/>
    </xf>
    <xf numFmtId="0" fontId="2" fillId="0" borderId="0" xfId="0" applyFont="1" applyAlignment="1"/>
    <xf numFmtId="0" fontId="3" fillId="0" borderId="0" xfId="0" applyFont="1" applyAlignment="1">
      <alignment horizontal="right" vertical="center"/>
    </xf>
    <xf numFmtId="0" fontId="4"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right"/>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left" vertical="center"/>
    </xf>
    <xf numFmtId="0" fontId="6" fillId="0" borderId="1" xfId="0" applyFont="1" applyBorder="1" applyAlignment="1">
      <alignment horizontal="left" vertical="center" wrapText="1"/>
    </xf>
    <xf numFmtId="178" fontId="6" fillId="0" borderId="1" xfId="0" applyNumberFormat="1" applyFont="1" applyBorder="1" applyAlignment="1">
      <alignment horizontal="right" vertical="center"/>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178" fontId="3" fillId="0" borderId="1" xfId="54" applyNumberFormat="1" applyFont="1" applyBorder="1">
      <alignment horizontal="right" vertical="center"/>
    </xf>
    <xf numFmtId="0" fontId="3" fillId="0" borderId="1" xfId="0" applyFont="1" applyBorder="1" applyAlignment="1">
      <alignment horizontal="center" vertical="center"/>
    </xf>
    <xf numFmtId="49" fontId="3" fillId="0" borderId="0" xfId="53" applyNumberFormat="1" applyFont="1" applyBorder="1">
      <alignment horizontal="left" vertical="center" wrapText="1"/>
    </xf>
    <xf numFmtId="49" fontId="3" fillId="0" borderId="0" xfId="53" applyNumberFormat="1" applyFont="1" applyBorder="1" applyAlignment="1">
      <alignment horizontal="right" vertical="center" wrapText="1"/>
    </xf>
    <xf numFmtId="49" fontId="9" fillId="0" borderId="0" xfId="0" applyNumberFormat="1" applyFont="1" applyBorder="1" applyAlignment="1">
      <alignment horizontal="center" vertical="center" wrapText="1"/>
    </xf>
    <xf numFmtId="49" fontId="5" fillId="0" borderId="1" xfId="53" applyNumberFormat="1" applyFont="1" applyBorder="1" applyAlignment="1">
      <alignment horizontal="center" vertical="center" wrapText="1"/>
    </xf>
    <xf numFmtId="49" fontId="3" fillId="0" borderId="1" xfId="53" applyNumberFormat="1" applyFont="1" applyBorder="1">
      <alignment horizontal="left" vertical="center" wrapText="1"/>
    </xf>
    <xf numFmtId="49" fontId="3" fillId="0" borderId="1" xfId="53" applyNumberFormat="1" applyFont="1" applyBorder="1" applyAlignment="1">
      <alignment horizontal="center" vertical="center" wrapText="1"/>
    </xf>
    <xf numFmtId="49" fontId="9" fillId="0" borderId="0" xfId="53" applyNumberFormat="1" applyFont="1" applyBorder="1" applyAlignment="1">
      <alignment horizontal="center" vertical="center" wrapText="1"/>
    </xf>
    <xf numFmtId="0" fontId="10" fillId="0" borderId="0" xfId="0" applyFont="1" applyBorder="1" applyAlignment="1">
      <alignment horizontal="center" vertical="center"/>
    </xf>
    <xf numFmtId="49" fontId="3" fillId="0" borderId="0" xfId="53"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49" fontId="1" fillId="0" borderId="1" xfId="53" applyNumberFormat="1" applyFont="1" applyBorder="1" applyAlignment="1">
      <alignment horizontal="center" vertical="center" wrapText="1"/>
    </xf>
    <xf numFmtId="49" fontId="4" fillId="0" borderId="0" xfId="53" applyNumberFormat="1" applyFont="1" applyBorder="1" applyAlignment="1">
      <alignment horizontal="center" vertical="center" wrapText="1"/>
    </xf>
    <xf numFmtId="49" fontId="7" fillId="0" borderId="1" xfId="53" applyNumberFormat="1" applyFont="1" applyBorder="1" applyAlignment="1">
      <alignment horizontal="center" vertical="center" wrapText="1"/>
    </xf>
    <xf numFmtId="180" fontId="3" fillId="0" borderId="1" xfId="56" applyNumberFormat="1" applyFont="1" applyBorder="1" applyAlignment="1">
      <alignment horizontal="center" vertical="center" wrapText="1"/>
    </xf>
    <xf numFmtId="178" fontId="3" fillId="0" borderId="1" xfId="53" applyNumberFormat="1" applyFont="1" applyBorder="1" applyAlignment="1">
      <alignment horizontal="right" vertical="center" wrapText="1"/>
    </xf>
    <xf numFmtId="178" fontId="3" fillId="0" borderId="1" xfId="0" applyNumberFormat="1" applyFont="1" applyBorder="1" applyAlignment="1">
      <alignment horizontal="right" vertical="center" wrapText="1"/>
    </xf>
    <xf numFmtId="180" fontId="7" fillId="0" borderId="1" xfId="56" applyNumberFormat="1" applyFont="1" applyBorder="1" applyAlignment="1">
      <alignment horizontal="center" vertical="center" wrapText="1"/>
    </xf>
    <xf numFmtId="49" fontId="11" fillId="0" borderId="0" xfId="53" applyNumberFormat="1" applyFont="1" applyBorder="1" applyAlignment="1">
      <alignment horizontal="right" vertical="center" wrapText="1"/>
    </xf>
    <xf numFmtId="0" fontId="3" fillId="0" borderId="1" xfId="53" applyNumberFormat="1" applyFont="1" applyBorder="1">
      <alignment horizontal="left" vertical="center" wrapText="1"/>
    </xf>
    <xf numFmtId="178" fontId="3" fillId="0" borderId="1" xfId="53" applyNumberFormat="1" applyFont="1" applyBorder="1" applyAlignment="1">
      <alignment horizontal="center" vertical="center" wrapText="1"/>
    </xf>
    <xf numFmtId="49" fontId="12" fillId="0" borderId="0" xfId="53" applyNumberFormat="1" applyFont="1" applyBorder="1" applyAlignment="1">
      <alignment horizontal="center" vertical="center" wrapText="1"/>
    </xf>
    <xf numFmtId="180" fontId="5" fillId="0" borderId="1" xfId="56" applyNumberFormat="1" applyFont="1" applyBorder="1" applyAlignment="1">
      <alignment horizontal="center" vertical="center" wrapText="1"/>
    </xf>
    <xf numFmtId="0" fontId="2" fillId="0" borderId="0" xfId="0" applyFont="1" applyAlignment="1">
      <alignment horizontal="right"/>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right" vertical="center" wrapText="1"/>
    </xf>
    <xf numFmtId="0" fontId="7" fillId="0" borderId="1" xfId="0" applyFont="1" applyBorder="1" applyAlignment="1">
      <alignment horizontal="center" vertical="center"/>
    </xf>
    <xf numFmtId="0" fontId="3" fillId="0" borderId="1" xfId="0" applyFont="1" applyBorder="1" applyAlignment="1">
      <alignment horizontal="center" vertical="center" wrapText="1"/>
    </xf>
    <xf numFmtId="178" fontId="3" fillId="0" borderId="1" xfId="0" applyNumberFormat="1" applyFont="1" applyBorder="1" applyAlignment="1">
      <alignment horizontal="right" vertical="center"/>
    </xf>
    <xf numFmtId="49" fontId="3" fillId="0" borderId="1" xfId="53" applyNumberFormat="1" applyFont="1" applyBorder="1" applyAlignment="1">
      <alignment horizontal="left" vertical="center" wrapText="1" indent="1"/>
    </xf>
    <xf numFmtId="178" fontId="3" fillId="0" borderId="1" xfId="0" applyNumberFormat="1" applyFont="1" applyBorder="1" applyAlignment="1">
      <alignment horizontal="left" vertical="center" wrapText="1"/>
    </xf>
    <xf numFmtId="178" fontId="3" fillId="0" borderId="1" xfId="53" applyNumberFormat="1" applyFont="1" applyBorder="1">
      <alignment horizontal="left" vertical="center" wrapText="1"/>
    </xf>
    <xf numFmtId="0" fontId="12" fillId="0" borderId="0" xfId="0" applyFont="1" applyAlignment="1">
      <alignment horizontal="center" vertical="center"/>
    </xf>
    <xf numFmtId="0" fontId="8" fillId="0" borderId="0" xfId="0" applyFont="1" applyAlignment="1"/>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6" fillId="0" borderId="1" xfId="0" applyFont="1" applyBorder="1" applyAlignment="1">
      <alignment horizontal="left" vertical="center" indent="1"/>
    </xf>
    <xf numFmtId="0" fontId="2" fillId="0" borderId="0" xfId="0" applyFont="1" applyAlignment="1">
      <alignment horizontal="center" wrapText="1"/>
    </xf>
    <xf numFmtId="0" fontId="2" fillId="0" borderId="0" xfId="0" applyFont="1" applyAlignment="1">
      <alignment wrapText="1"/>
    </xf>
    <xf numFmtId="0" fontId="3" fillId="0" borderId="0" xfId="0" applyFont="1" applyAlignment="1">
      <alignment horizontal="right" wrapText="1"/>
    </xf>
    <xf numFmtId="0" fontId="4" fillId="0" borderId="0" xfId="0" applyFont="1" applyAlignment="1">
      <alignment horizontal="center" vertical="center" wrapText="1"/>
    </xf>
    <xf numFmtId="0" fontId="3" fillId="0" borderId="0" xfId="0"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3" fillId="0" borderId="1" xfId="0" applyFont="1" applyBorder="1" applyAlignment="1">
      <alignment horizontal="left" vertical="center" wrapText="1" indent="1"/>
    </xf>
    <xf numFmtId="0" fontId="3" fillId="0" borderId="1" xfId="0" applyFont="1" applyBorder="1" applyAlignment="1">
      <alignment horizontal="left" vertical="center" wrapText="1" indent="2"/>
    </xf>
    <xf numFmtId="0" fontId="14" fillId="0" borderId="0" xfId="0" applyFont="1" applyAlignment="1">
      <alignment horizontal="center" vertical="center"/>
    </xf>
    <xf numFmtId="0" fontId="3" fillId="0" borderId="3" xfId="0" applyFont="1" applyBorder="1" applyAlignment="1">
      <alignment horizontal="left" vertical="center"/>
    </xf>
    <xf numFmtId="0" fontId="11" fillId="0" borderId="3" xfId="0" applyFont="1" applyBorder="1" applyAlignment="1">
      <alignment horizontal="center" vertical="center"/>
    </xf>
    <xf numFmtId="178" fontId="11" fillId="0" borderId="1" xfId="0" applyNumberFormat="1" applyFont="1" applyBorder="1" applyAlignment="1">
      <alignment horizontal="right" vertical="center"/>
    </xf>
    <xf numFmtId="0" fontId="11" fillId="0" borderId="1"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8" fillId="0" borderId="2" xfId="0" applyFont="1" applyBorder="1" applyAlignment="1">
      <alignment horizontal="center" vertical="center"/>
    </xf>
    <xf numFmtId="0" fontId="15" fillId="0" borderId="4" xfId="0" applyFont="1" applyBorder="1" applyAlignment="1">
      <alignment horizontal="center" vertical="center" wrapText="1"/>
    </xf>
    <xf numFmtId="0" fontId="7" fillId="0" borderId="5" xfId="0" applyFont="1" applyBorder="1" applyAlignment="1">
      <alignment horizontal="center" vertical="center"/>
    </xf>
    <xf numFmtId="0" fontId="15" fillId="0" borderId="5" xfId="0" applyFont="1" applyBorder="1" applyAlignment="1">
      <alignment horizontal="center"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CAEACE"/>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1"/>
  <sheetViews>
    <sheetView showZeros="0" workbookViewId="0">
      <pane ySplit="7" topLeftCell="A8" activePane="bottomLeft" state="frozen"/>
      <selection/>
      <selection pane="bottomLeft" activeCell="C14" sqref="C14"/>
    </sheetView>
  </sheetViews>
  <sheetFormatPr defaultColWidth="8.85185185185185" defaultRowHeight="15" customHeight="1" outlineLevelCol="3"/>
  <cols>
    <col min="1" max="4" width="35.7037037037037" customWidth="1"/>
  </cols>
  <sheetData>
    <row r="1" customHeight="1" spans="1:4">
      <c r="A1" s="1"/>
      <c r="B1" s="1"/>
      <c r="C1" s="1"/>
      <c r="D1" s="1"/>
    </row>
    <row r="2" ht="18.75" customHeight="1" spans="1:4">
      <c r="A2" s="2"/>
      <c r="B2" s="2"/>
      <c r="C2" s="2"/>
      <c r="D2" s="6" t="s">
        <v>0</v>
      </c>
    </row>
    <row r="3" ht="45" customHeight="1" spans="1:4">
      <c r="A3" s="4" t="s">
        <v>1</v>
      </c>
      <c r="B3" s="4"/>
      <c r="C3" s="4"/>
      <c r="D3" s="4"/>
    </row>
    <row r="4" ht="18.75" customHeight="1" spans="1:4">
      <c r="A4" s="5" t="str">
        <f>"单位名称："&amp;"云南省通海县公安局交通警察大队"</f>
        <v>单位名称：云南省通海县公安局交通警察大队</v>
      </c>
      <c r="B4" s="5"/>
      <c r="C4" s="65"/>
      <c r="D4" s="6" t="s">
        <v>2</v>
      </c>
    </row>
    <row r="5" ht="22.5" customHeight="1" spans="1:4">
      <c r="A5" s="8" t="s">
        <v>3</v>
      </c>
      <c r="B5" s="8"/>
      <c r="C5" s="8" t="s">
        <v>4</v>
      </c>
      <c r="D5" s="8"/>
    </row>
    <row r="6" ht="18.75" customHeight="1" spans="1:4">
      <c r="A6" s="8" t="s">
        <v>5</v>
      </c>
      <c r="B6" s="8" t="s">
        <v>6</v>
      </c>
      <c r="C6" s="8" t="s">
        <v>7</v>
      </c>
      <c r="D6" s="8" t="s">
        <v>6</v>
      </c>
    </row>
    <row r="7" ht="18.75" customHeight="1" spans="1:4">
      <c r="A7" s="8"/>
      <c r="B7" s="8"/>
      <c r="C7" s="8"/>
      <c r="D7" s="8"/>
    </row>
    <row r="8" ht="22.5" customHeight="1" spans="1:4">
      <c r="A8" s="15" t="s">
        <v>8</v>
      </c>
      <c r="B8" s="17">
        <v>1128.740104</v>
      </c>
      <c r="C8" s="15" t="str">
        <f>"一"&amp;"、"&amp;"公共安全支出"</f>
        <v>一、公共安全支出</v>
      </c>
      <c r="D8" s="17">
        <v>992.8531</v>
      </c>
    </row>
    <row r="9" ht="22.5" customHeight="1" spans="1:4">
      <c r="A9" s="15" t="s">
        <v>9</v>
      </c>
      <c r="B9" s="17"/>
      <c r="C9" s="15" t="str">
        <f>"二"&amp;"、"&amp;"社会保障和就业支出"</f>
        <v>二、社会保障和就业支出</v>
      </c>
      <c r="D9" s="17">
        <v>61.455536</v>
      </c>
    </row>
    <row r="10" ht="22.5" customHeight="1" spans="1:4">
      <c r="A10" s="15" t="s">
        <v>10</v>
      </c>
      <c r="B10" s="17"/>
      <c r="C10" s="15" t="str">
        <f>"三"&amp;"、"&amp;"卫生健康支出"</f>
        <v>三、卫生健康支出</v>
      </c>
      <c r="D10" s="17">
        <v>45.844668</v>
      </c>
    </row>
    <row r="11" ht="22.5" customHeight="1" spans="1:4">
      <c r="A11" s="15" t="s">
        <v>11</v>
      </c>
      <c r="B11" s="17"/>
      <c r="C11" s="15" t="str">
        <f>"四"&amp;"、"&amp;"住房保障支出"</f>
        <v>四、住房保障支出</v>
      </c>
      <c r="D11" s="17">
        <v>48.5868</v>
      </c>
    </row>
    <row r="12" ht="22.5" customHeight="1" spans="1:4">
      <c r="A12" s="15" t="s">
        <v>12</v>
      </c>
      <c r="B12" s="17">
        <v>20</v>
      </c>
      <c r="C12" s="15"/>
      <c r="D12" s="17"/>
    </row>
    <row r="13" ht="22.5" customHeight="1" spans="1:4">
      <c r="A13" s="15" t="s">
        <v>13</v>
      </c>
      <c r="B13" s="17"/>
      <c r="C13" s="15"/>
      <c r="D13" s="17"/>
    </row>
    <row r="14" ht="22.5" customHeight="1" spans="1:4">
      <c r="A14" s="15" t="s">
        <v>14</v>
      </c>
      <c r="B14" s="17"/>
      <c r="C14" s="15"/>
      <c r="D14" s="17"/>
    </row>
    <row r="15" ht="22.5" customHeight="1" spans="1:4">
      <c r="A15" s="15" t="s">
        <v>15</v>
      </c>
      <c r="B15" s="17"/>
      <c r="C15" s="15"/>
      <c r="D15" s="17"/>
    </row>
    <row r="16" ht="22.5" customHeight="1" spans="1:4">
      <c r="A16" s="66" t="s">
        <v>16</v>
      </c>
      <c r="B16" s="17"/>
      <c r="C16" s="69"/>
      <c r="D16" s="17"/>
    </row>
    <row r="17" ht="22.5" customHeight="1" spans="1:4">
      <c r="A17" s="66" t="s">
        <v>17</v>
      </c>
      <c r="B17" s="17">
        <v>20</v>
      </c>
      <c r="C17" s="69"/>
      <c r="D17" s="17"/>
    </row>
    <row r="18" ht="22.5" customHeight="1" spans="1:4">
      <c r="A18" s="66"/>
      <c r="B18" s="17"/>
      <c r="C18" s="69"/>
      <c r="D18" s="17"/>
    </row>
    <row r="19" ht="22.5" customHeight="1" spans="1:4">
      <c r="A19" s="67" t="s">
        <v>18</v>
      </c>
      <c r="B19" s="68">
        <v>1148.740104</v>
      </c>
      <c r="C19" s="69" t="s">
        <v>19</v>
      </c>
      <c r="D19" s="68">
        <v>1148.740104</v>
      </c>
    </row>
    <row r="20" ht="22.5" customHeight="1" spans="1:4">
      <c r="A20" s="66" t="s">
        <v>20</v>
      </c>
      <c r="B20" s="17"/>
      <c r="C20" s="15" t="s">
        <v>21</v>
      </c>
      <c r="D20" s="47"/>
    </row>
    <row r="21" ht="22.5" customHeight="1" spans="1:4">
      <c r="A21" s="67" t="s">
        <v>22</v>
      </c>
      <c r="B21" s="68">
        <v>1148.740104</v>
      </c>
      <c r="C21" s="69" t="s">
        <v>23</v>
      </c>
      <c r="D21" s="68">
        <v>1148.740104</v>
      </c>
    </row>
  </sheetData>
  <mergeCells count="8">
    <mergeCell ref="A3:D3"/>
    <mergeCell ref="A4:B4"/>
    <mergeCell ref="A5:B5"/>
    <mergeCell ref="C5:D5"/>
    <mergeCell ref="A6:A7"/>
    <mergeCell ref="B6:B7"/>
    <mergeCell ref="C6:C7"/>
    <mergeCell ref="D6:D7"/>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pane ySplit="1" topLeftCell="A2" activePane="bottomLeft" state="frozen"/>
      <selection/>
      <selection pane="bottomLeft" activeCell="A1" sqref="A1"/>
    </sheetView>
  </sheetViews>
  <sheetFormatPr defaultColWidth="8.85185185185185" defaultRowHeight="15" customHeight="1" outlineLevelCol="5"/>
  <cols>
    <col min="1" max="1" width="28.5740740740741" customWidth="1"/>
    <col min="2" max="2" width="17.1388888888889" customWidth="1"/>
    <col min="3" max="3" width="28.5740740740741" customWidth="1"/>
    <col min="4" max="6" width="21.4259259259259" customWidth="1"/>
  </cols>
  <sheetData>
    <row r="1" customHeight="1" spans="1:6">
      <c r="A1" s="1"/>
      <c r="B1" s="1"/>
      <c r="C1" s="1"/>
      <c r="D1" s="1"/>
      <c r="E1" s="1"/>
      <c r="F1" s="1"/>
    </row>
    <row r="2" ht="18.75" customHeight="1" spans="1:6">
      <c r="A2" s="2"/>
      <c r="B2" s="2"/>
      <c r="C2" s="2"/>
      <c r="D2" s="2"/>
      <c r="E2" s="2"/>
      <c r="F2" s="41" t="s">
        <v>347</v>
      </c>
    </row>
    <row r="3" ht="37.5" customHeight="1" spans="1:6">
      <c r="A3" s="4" t="s">
        <v>348</v>
      </c>
      <c r="B3" s="4"/>
      <c r="C3" s="4"/>
      <c r="D3" s="4"/>
      <c r="E3" s="4"/>
      <c r="F3" s="4"/>
    </row>
    <row r="4" ht="18.75" customHeight="1" spans="1:6">
      <c r="A4" s="42" t="str">
        <f>"单位名称："&amp;"云南省通海县公安局交通警察大队"</f>
        <v>单位名称：云南省通海县公安局交通警察大队</v>
      </c>
      <c r="B4" s="42"/>
      <c r="C4" s="42"/>
      <c r="D4" s="43"/>
      <c r="E4" s="43"/>
      <c r="F4" s="44" t="s">
        <v>26</v>
      </c>
    </row>
    <row r="5" ht="18.75" customHeight="1" spans="1:6">
      <c r="A5" s="13" t="s">
        <v>349</v>
      </c>
      <c r="B5" s="13" t="s">
        <v>56</v>
      </c>
      <c r="C5" s="13" t="s">
        <v>57</v>
      </c>
      <c r="D5" s="45" t="s">
        <v>350</v>
      </c>
      <c r="E5" s="45"/>
      <c r="F5" s="45"/>
    </row>
    <row r="6" ht="18.75" customHeight="1" spans="1:6">
      <c r="A6" s="13" t="s">
        <v>56</v>
      </c>
      <c r="B6" s="13" t="s">
        <v>56</v>
      </c>
      <c r="C6" s="13" t="s">
        <v>57</v>
      </c>
      <c r="D6" s="45" t="s">
        <v>31</v>
      </c>
      <c r="E6" s="45" t="s">
        <v>59</v>
      </c>
      <c r="F6" s="45" t="s">
        <v>60</v>
      </c>
    </row>
    <row r="7" ht="18.75" customHeight="1" spans="1:6">
      <c r="A7" s="14" t="s">
        <v>42</v>
      </c>
      <c r="B7" s="14"/>
      <c r="C7" s="14" t="s">
        <v>43</v>
      </c>
      <c r="D7" s="14" t="s">
        <v>45</v>
      </c>
      <c r="E7" s="14" t="s">
        <v>46</v>
      </c>
      <c r="F7" s="14" t="s">
        <v>47</v>
      </c>
    </row>
    <row r="8" ht="20.25" customHeight="1" spans="1:6">
      <c r="A8" s="16"/>
      <c r="B8" s="16"/>
      <c r="C8" s="16"/>
      <c r="D8" s="17"/>
      <c r="E8" s="17"/>
      <c r="F8" s="17"/>
    </row>
    <row r="9" ht="20.25" customHeight="1" spans="1:6">
      <c r="A9" s="46" t="s">
        <v>101</v>
      </c>
      <c r="B9" s="46"/>
      <c r="C9" s="46"/>
      <c r="D9" s="47"/>
      <c r="E9" s="47"/>
      <c r="F9" s="47"/>
    </row>
  </sheetData>
  <mergeCells count="7">
    <mergeCell ref="A3:F3"/>
    <mergeCell ref="A4:C4"/>
    <mergeCell ref="D5:F5"/>
    <mergeCell ref="A9:C9"/>
    <mergeCell ref="A5:A6"/>
    <mergeCell ref="B5:B6"/>
    <mergeCell ref="C5:C6"/>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7"/>
  <sheetViews>
    <sheetView showZeros="0" workbookViewId="0">
      <pane ySplit="8" topLeftCell="A9" activePane="bottomLeft" state="frozen"/>
      <selection/>
      <selection pane="bottomLeft" activeCell="J23" sqref="J23"/>
    </sheetView>
  </sheetViews>
  <sheetFormatPr defaultColWidth="8.85185185185185" defaultRowHeight="15" customHeight="1"/>
  <cols>
    <col min="1" max="1" width="20.3796296296296" customWidth="1"/>
    <col min="2" max="2" width="15.25" customWidth="1"/>
    <col min="3" max="3" width="25.8796296296296" customWidth="1"/>
    <col min="4" max="4" width="11.4166666666667" customWidth="1"/>
    <col min="5" max="5" width="9.87962962962963" customWidth="1"/>
    <col min="6" max="6" width="12.25" customWidth="1"/>
    <col min="7" max="8" width="11.1296296296296" customWidth="1"/>
    <col min="9" max="17" width="8.62962962962963" customWidth="1"/>
  </cols>
  <sheetData>
    <row r="1" customHeight="1" spans="1:17">
      <c r="A1" s="29"/>
      <c r="B1" s="29"/>
      <c r="C1" s="29"/>
      <c r="D1" s="29"/>
      <c r="E1" s="29"/>
      <c r="F1" s="29"/>
      <c r="G1" s="29"/>
      <c r="H1" s="29"/>
      <c r="I1" s="29"/>
      <c r="J1" s="29"/>
      <c r="K1" s="29"/>
      <c r="L1" s="29"/>
      <c r="M1" s="29"/>
      <c r="N1" s="29"/>
      <c r="O1" s="29"/>
      <c r="P1" s="29"/>
      <c r="Q1" s="29"/>
    </row>
    <row r="2" customHeight="1" spans="1:17">
      <c r="A2" s="36"/>
      <c r="B2" s="36"/>
      <c r="C2" s="36"/>
      <c r="D2" s="36"/>
      <c r="E2" s="36"/>
      <c r="F2" s="36"/>
      <c r="G2" s="36"/>
      <c r="H2" s="36"/>
      <c r="I2" s="36"/>
      <c r="J2" s="36"/>
      <c r="K2" s="36"/>
      <c r="L2" s="36"/>
      <c r="M2" s="36"/>
      <c r="N2" s="36"/>
      <c r="O2" s="36"/>
      <c r="P2" s="36"/>
      <c r="Q2" s="20" t="s">
        <v>351</v>
      </c>
    </row>
    <row r="3" ht="45" customHeight="1" spans="1:17">
      <c r="A3" s="30" t="s">
        <v>352</v>
      </c>
      <c r="B3" s="30"/>
      <c r="C3" s="30"/>
      <c r="D3" s="30"/>
      <c r="E3" s="30"/>
      <c r="F3" s="30"/>
      <c r="G3" s="30"/>
      <c r="H3" s="30"/>
      <c r="I3" s="30"/>
      <c r="J3" s="30"/>
      <c r="K3" s="30"/>
      <c r="L3" s="30"/>
      <c r="M3" s="30"/>
      <c r="N3" s="39"/>
      <c r="O3" s="39"/>
      <c r="P3" s="39"/>
      <c r="Q3" s="39"/>
    </row>
    <row r="4" ht="20.25" customHeight="1" spans="1:17">
      <c r="A4" s="19" t="str">
        <f>"单位名称："&amp;"云南省通海县公安局交通警察大队"</f>
        <v>单位名称：云南省通海县公安局交通警察大队</v>
      </c>
      <c r="B4" s="19"/>
      <c r="C4" s="19"/>
      <c r="D4" s="19"/>
      <c r="E4" s="19"/>
      <c r="F4" s="19"/>
      <c r="G4" s="19"/>
      <c r="H4" s="19"/>
      <c r="I4" s="19"/>
      <c r="J4" s="19"/>
      <c r="K4" s="19"/>
      <c r="L4" s="19"/>
      <c r="M4" s="19"/>
      <c r="N4" s="19"/>
      <c r="O4" s="19"/>
      <c r="P4" s="19"/>
      <c r="Q4" s="20" t="s">
        <v>26</v>
      </c>
    </row>
    <row r="5" ht="20.25" customHeight="1" spans="1:17">
      <c r="A5" s="22" t="s">
        <v>353</v>
      </c>
      <c r="B5" s="22" t="s">
        <v>354</v>
      </c>
      <c r="C5" s="22" t="s">
        <v>355</v>
      </c>
      <c r="D5" s="22" t="s">
        <v>356</v>
      </c>
      <c r="E5" s="22" t="s">
        <v>357</v>
      </c>
      <c r="F5" s="22" t="s">
        <v>358</v>
      </c>
      <c r="G5" s="22" t="s">
        <v>137</v>
      </c>
      <c r="H5" s="22"/>
      <c r="I5" s="22"/>
      <c r="J5" s="22"/>
      <c r="K5" s="22"/>
      <c r="L5" s="22"/>
      <c r="M5" s="22"/>
      <c r="N5" s="22"/>
      <c r="O5" s="22"/>
      <c r="P5" s="22"/>
      <c r="Q5" s="22"/>
    </row>
    <row r="6" ht="20.25" customHeight="1" spans="1:17">
      <c r="A6" s="22" t="s">
        <v>359</v>
      </c>
      <c r="B6" s="22" t="s">
        <v>354</v>
      </c>
      <c r="C6" s="22" t="s">
        <v>355</v>
      </c>
      <c r="D6" s="22" t="s">
        <v>356</v>
      </c>
      <c r="E6" s="22" t="s">
        <v>357</v>
      </c>
      <c r="F6" s="22" t="s">
        <v>358</v>
      </c>
      <c r="G6" s="22" t="s">
        <v>29</v>
      </c>
      <c r="H6" s="22" t="s">
        <v>32</v>
      </c>
      <c r="I6" s="22" t="s">
        <v>360</v>
      </c>
      <c r="J6" s="22" t="s">
        <v>361</v>
      </c>
      <c r="K6" s="22" t="s">
        <v>35</v>
      </c>
      <c r="L6" s="22" t="s">
        <v>36</v>
      </c>
      <c r="M6" s="22" t="s">
        <v>36</v>
      </c>
      <c r="N6" s="22"/>
      <c r="O6" s="22"/>
      <c r="P6" s="22"/>
      <c r="Q6" s="22"/>
    </row>
    <row r="7" ht="32.4" customHeight="1" spans="1:17">
      <c r="A7" s="22"/>
      <c r="B7" s="22"/>
      <c r="C7" s="22"/>
      <c r="D7" s="22"/>
      <c r="E7" s="22"/>
      <c r="F7" s="22"/>
      <c r="G7" s="22"/>
      <c r="H7" s="22" t="s">
        <v>31</v>
      </c>
      <c r="I7" s="22"/>
      <c r="J7" s="22"/>
      <c r="K7" s="22"/>
      <c r="L7" s="22" t="s">
        <v>31</v>
      </c>
      <c r="M7" s="22" t="s">
        <v>37</v>
      </c>
      <c r="N7" s="22" t="s">
        <v>38</v>
      </c>
      <c r="O7" s="40" t="s">
        <v>39</v>
      </c>
      <c r="P7" s="40" t="s">
        <v>40</v>
      </c>
      <c r="Q7" s="40" t="s">
        <v>41</v>
      </c>
    </row>
    <row r="8" ht="20.25" customHeight="1" spans="1:17">
      <c r="A8" s="32">
        <v>1</v>
      </c>
      <c r="B8" s="32">
        <v>2</v>
      </c>
      <c r="C8" s="32">
        <v>3</v>
      </c>
      <c r="D8" s="32">
        <v>4</v>
      </c>
      <c r="E8" s="32">
        <v>5</v>
      </c>
      <c r="F8" s="32">
        <v>6</v>
      </c>
      <c r="G8" s="32">
        <v>7</v>
      </c>
      <c r="H8" s="32">
        <v>8</v>
      </c>
      <c r="I8" s="32">
        <v>9</v>
      </c>
      <c r="J8" s="32">
        <v>10</v>
      </c>
      <c r="K8" s="32">
        <v>11</v>
      </c>
      <c r="L8" s="32">
        <v>12</v>
      </c>
      <c r="M8" s="32">
        <v>13</v>
      </c>
      <c r="N8" s="32">
        <v>14</v>
      </c>
      <c r="O8" s="32">
        <v>15</v>
      </c>
      <c r="P8" s="32">
        <v>16</v>
      </c>
      <c r="Q8" s="32">
        <v>17</v>
      </c>
    </row>
    <row r="9" ht="20.25" customHeight="1" spans="1:17">
      <c r="A9" s="37" t="s">
        <v>226</v>
      </c>
      <c r="B9" s="23"/>
      <c r="C9" s="23"/>
      <c r="D9" s="33"/>
      <c r="E9" s="33"/>
      <c r="F9" s="33">
        <v>4</v>
      </c>
      <c r="G9" s="33">
        <v>4</v>
      </c>
      <c r="H9" s="33">
        <v>4</v>
      </c>
      <c r="I9" s="33"/>
      <c r="J9" s="34"/>
      <c r="K9" s="34"/>
      <c r="L9" s="33"/>
      <c r="M9" s="33"/>
      <c r="N9" s="33"/>
      <c r="O9" s="33"/>
      <c r="P9" s="33"/>
      <c r="Q9" s="33"/>
    </row>
    <row r="10" ht="20.25" customHeight="1" spans="1:17">
      <c r="A10" s="23"/>
      <c r="B10" s="23" t="s">
        <v>362</v>
      </c>
      <c r="C10" s="23" t="str">
        <f>"A05040101"&amp;"  "&amp;"复印纸"</f>
        <v>A05040101  复印纸</v>
      </c>
      <c r="D10" s="38" t="s">
        <v>363</v>
      </c>
      <c r="E10" s="24">
        <v>2</v>
      </c>
      <c r="F10" s="33">
        <v>4</v>
      </c>
      <c r="G10" s="33">
        <v>4</v>
      </c>
      <c r="H10" s="34">
        <v>4</v>
      </c>
      <c r="I10" s="34"/>
      <c r="J10" s="34"/>
      <c r="K10" s="34"/>
      <c r="L10" s="33"/>
      <c r="M10" s="33"/>
      <c r="N10" s="33"/>
      <c r="O10" s="33"/>
      <c r="P10" s="33"/>
      <c r="Q10" s="33"/>
    </row>
    <row r="11" ht="20.25" customHeight="1" spans="1:17">
      <c r="A11" s="37" t="s">
        <v>203</v>
      </c>
      <c r="B11" s="23"/>
      <c r="C11" s="23"/>
      <c r="D11" s="23"/>
      <c r="E11" s="23"/>
      <c r="F11" s="33"/>
      <c r="G11" s="33">
        <v>5</v>
      </c>
      <c r="H11" s="33">
        <v>5</v>
      </c>
      <c r="I11" s="33"/>
      <c r="J11" s="34"/>
      <c r="K11" s="34"/>
      <c r="L11" s="33"/>
      <c r="M11" s="33"/>
      <c r="N11" s="33"/>
      <c r="O11" s="33"/>
      <c r="P11" s="33"/>
      <c r="Q11" s="33"/>
    </row>
    <row r="12" ht="20.25" customHeight="1" spans="1:17">
      <c r="A12" s="23"/>
      <c r="B12" s="23" t="s">
        <v>364</v>
      </c>
      <c r="C12" s="23" t="str">
        <f t="shared" ref="C12:C15" si="0">"C23120302"&amp;"  "&amp;"车辆加油、添加燃料服务"</f>
        <v>C23120302  车辆加油、添加燃料服务</v>
      </c>
      <c r="D12" s="38" t="s">
        <v>287</v>
      </c>
      <c r="E12" s="24">
        <v>5</v>
      </c>
      <c r="F12" s="33"/>
      <c r="G12" s="33">
        <v>5</v>
      </c>
      <c r="H12" s="34">
        <v>5</v>
      </c>
      <c r="I12" s="34"/>
      <c r="J12" s="34"/>
      <c r="K12" s="34"/>
      <c r="L12" s="33"/>
      <c r="M12" s="33"/>
      <c r="N12" s="33"/>
      <c r="O12" s="33"/>
      <c r="P12" s="33"/>
      <c r="Q12" s="33"/>
    </row>
    <row r="13" ht="20.25" customHeight="1" spans="1:17">
      <c r="A13" s="37" t="s">
        <v>232</v>
      </c>
      <c r="B13" s="23"/>
      <c r="C13" s="23"/>
      <c r="D13" s="23"/>
      <c r="E13" s="23"/>
      <c r="F13" s="33">
        <v>17</v>
      </c>
      <c r="G13" s="33">
        <v>17</v>
      </c>
      <c r="H13" s="33">
        <v>17</v>
      </c>
      <c r="I13" s="33"/>
      <c r="J13" s="34"/>
      <c r="K13" s="34"/>
      <c r="L13" s="33"/>
      <c r="M13" s="33"/>
      <c r="N13" s="33"/>
      <c r="O13" s="33"/>
      <c r="P13" s="33"/>
      <c r="Q13" s="33"/>
    </row>
    <row r="14" ht="20.25" customHeight="1" spans="1:17">
      <c r="A14" s="23"/>
      <c r="B14" s="23" t="s">
        <v>365</v>
      </c>
      <c r="C14" s="23" t="str">
        <f>"C1804010201"&amp;"  "&amp;"机动车保险服务"</f>
        <v>C1804010201  机动车保险服务</v>
      </c>
      <c r="D14" s="38" t="s">
        <v>366</v>
      </c>
      <c r="E14" s="24">
        <v>10</v>
      </c>
      <c r="F14" s="33">
        <v>5</v>
      </c>
      <c r="G14" s="33">
        <v>5</v>
      </c>
      <c r="H14" s="34">
        <v>5</v>
      </c>
      <c r="I14" s="34"/>
      <c r="J14" s="34"/>
      <c r="K14" s="34"/>
      <c r="L14" s="33"/>
      <c r="M14" s="33"/>
      <c r="N14" s="33"/>
      <c r="O14" s="33"/>
      <c r="P14" s="33"/>
      <c r="Q14" s="33"/>
    </row>
    <row r="15" ht="20.25" customHeight="1" spans="1:17">
      <c r="A15" s="23"/>
      <c r="B15" s="23" t="s">
        <v>367</v>
      </c>
      <c r="C15" s="23" t="str">
        <f t="shared" si="0"/>
        <v>C23120302  车辆加油、添加燃料服务</v>
      </c>
      <c r="D15" s="38" t="s">
        <v>368</v>
      </c>
      <c r="E15" s="24">
        <v>8</v>
      </c>
      <c r="F15" s="33">
        <v>8</v>
      </c>
      <c r="G15" s="33">
        <v>8</v>
      </c>
      <c r="H15" s="34">
        <v>8</v>
      </c>
      <c r="I15" s="34"/>
      <c r="J15" s="34"/>
      <c r="K15" s="34"/>
      <c r="L15" s="33"/>
      <c r="M15" s="33"/>
      <c r="N15" s="33"/>
      <c r="O15" s="33"/>
      <c r="P15" s="33"/>
      <c r="Q15" s="33"/>
    </row>
    <row r="16" ht="20.25" customHeight="1" spans="1:17">
      <c r="A16" s="23"/>
      <c r="B16" s="23" t="s">
        <v>369</v>
      </c>
      <c r="C16" s="23" t="str">
        <f>"C23120301"&amp;"  "&amp;"车辆维修和保养服务"</f>
        <v>C23120301  车辆维修和保养服务</v>
      </c>
      <c r="D16" s="38" t="s">
        <v>370</v>
      </c>
      <c r="E16" s="24">
        <v>4</v>
      </c>
      <c r="F16" s="33">
        <v>4</v>
      </c>
      <c r="G16" s="33">
        <v>4</v>
      </c>
      <c r="H16" s="34">
        <v>4</v>
      </c>
      <c r="I16" s="34"/>
      <c r="J16" s="34"/>
      <c r="K16" s="34"/>
      <c r="L16" s="33"/>
      <c r="M16" s="33"/>
      <c r="N16" s="33"/>
      <c r="O16" s="33"/>
      <c r="P16" s="33"/>
      <c r="Q16" s="33"/>
    </row>
    <row r="17" ht="20.25" customHeight="1" spans="1:17">
      <c r="A17" s="24" t="s">
        <v>29</v>
      </c>
      <c r="B17" s="24"/>
      <c r="C17" s="24"/>
      <c r="D17" s="38"/>
      <c r="E17" s="38"/>
      <c r="F17" s="33">
        <v>21</v>
      </c>
      <c r="G17" s="33">
        <v>26</v>
      </c>
      <c r="H17" s="33">
        <v>26</v>
      </c>
      <c r="I17" s="33"/>
      <c r="J17" s="33"/>
      <c r="K17" s="33"/>
      <c r="L17" s="33"/>
      <c r="M17" s="33"/>
      <c r="N17" s="33"/>
      <c r="O17" s="33"/>
      <c r="P17" s="33"/>
      <c r="Q17" s="33"/>
    </row>
  </sheetData>
  <mergeCells count="17">
    <mergeCell ref="A2:M2"/>
    <mergeCell ref="A3:Q3"/>
    <mergeCell ref="A4:M4"/>
    <mergeCell ref="G5:Q5"/>
    <mergeCell ref="L6:Q6"/>
    <mergeCell ref="A17:E17"/>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1"/>
  <sheetViews>
    <sheetView showZeros="0" topLeftCell="C1" workbookViewId="0">
      <pane ySplit="1" topLeftCell="A2" activePane="bottomLeft" state="frozen"/>
      <selection/>
      <selection pane="bottomLeft" activeCell="W15" sqref="W15"/>
    </sheetView>
  </sheetViews>
  <sheetFormatPr defaultColWidth="8.85185185185185" defaultRowHeight="15" customHeight="1"/>
  <cols>
    <col min="1" max="1" width="14.25" customWidth="1"/>
    <col min="2" max="6" width="10.5" customWidth="1"/>
    <col min="7" max="17" width="12.25" customWidth="1"/>
  </cols>
  <sheetData>
    <row r="1" customHeight="1" spans="1:17">
      <c r="A1" s="29"/>
      <c r="B1" s="29"/>
      <c r="C1" s="29"/>
      <c r="D1" s="29"/>
      <c r="E1" s="29"/>
      <c r="F1" s="29"/>
      <c r="G1" s="29"/>
      <c r="H1" s="29"/>
      <c r="I1" s="29"/>
      <c r="J1" s="29"/>
      <c r="K1" s="29"/>
      <c r="L1" s="29"/>
      <c r="M1" s="29"/>
      <c r="N1" s="29"/>
      <c r="O1" s="29"/>
      <c r="P1" s="29"/>
      <c r="Q1" s="29"/>
    </row>
    <row r="2" customHeight="1" spans="1:17">
      <c r="A2" s="20"/>
      <c r="B2" s="20"/>
      <c r="C2" s="20"/>
      <c r="D2" s="20"/>
      <c r="E2" s="20"/>
      <c r="F2" s="20"/>
      <c r="G2" s="20"/>
      <c r="H2" s="20"/>
      <c r="I2" s="20"/>
      <c r="J2" s="20"/>
      <c r="K2" s="20"/>
      <c r="L2" s="20"/>
      <c r="M2" s="20"/>
      <c r="N2" s="20"/>
      <c r="O2" s="20"/>
      <c r="P2" s="20"/>
      <c r="Q2" s="20" t="s">
        <v>371</v>
      </c>
    </row>
    <row r="3" ht="45" customHeight="1" spans="1:17">
      <c r="A3" s="30" t="s">
        <v>372</v>
      </c>
      <c r="B3" s="30"/>
      <c r="C3" s="30"/>
      <c r="D3" s="30"/>
      <c r="E3" s="30"/>
      <c r="F3" s="30"/>
      <c r="G3" s="30"/>
      <c r="H3" s="30"/>
      <c r="I3" s="30"/>
      <c r="J3" s="30"/>
      <c r="K3" s="30"/>
      <c r="L3" s="30"/>
      <c r="M3" s="30"/>
      <c r="N3" s="30"/>
      <c r="O3" s="30"/>
      <c r="P3" s="30"/>
      <c r="Q3" s="30"/>
    </row>
    <row r="4" ht="20.25" customHeight="1" spans="1:17">
      <c r="A4" s="19" t="str">
        <f>"单位名称："&amp;"云南省通海县公安局交通警察大队"</f>
        <v>单位名称：云南省通海县公安局交通警察大队</v>
      </c>
      <c r="B4" s="19"/>
      <c r="C4" s="19"/>
      <c r="D4" s="19"/>
      <c r="E4" s="19"/>
      <c r="F4" s="19"/>
      <c r="G4" s="19"/>
      <c r="H4" s="19"/>
      <c r="I4" s="19"/>
      <c r="J4" s="19"/>
      <c r="K4" s="19"/>
      <c r="L4" s="20"/>
      <c r="M4" s="20"/>
      <c r="N4" s="20"/>
      <c r="O4" s="20"/>
      <c r="P4" s="20"/>
      <c r="Q4" s="20" t="s">
        <v>26</v>
      </c>
    </row>
    <row r="5" ht="27.15" customHeight="1" spans="1:17">
      <c r="A5" s="31" t="s">
        <v>353</v>
      </c>
      <c r="B5" s="31" t="s">
        <v>373</v>
      </c>
      <c r="C5" s="31" t="s">
        <v>374</v>
      </c>
      <c r="D5" s="31" t="s">
        <v>375</v>
      </c>
      <c r="E5" s="31" t="s">
        <v>376</v>
      </c>
      <c r="F5" s="31" t="s">
        <v>377</v>
      </c>
      <c r="G5" s="31" t="s">
        <v>137</v>
      </c>
      <c r="H5" s="31"/>
      <c r="I5" s="31"/>
      <c r="J5" s="31"/>
      <c r="K5" s="31"/>
      <c r="L5" s="31"/>
      <c r="M5" s="31"/>
      <c r="N5" s="31"/>
      <c r="O5" s="31"/>
      <c r="P5" s="31"/>
      <c r="Q5" s="31"/>
    </row>
    <row r="6" ht="23.4" customHeight="1" spans="1:17">
      <c r="A6" s="31" t="s">
        <v>359</v>
      </c>
      <c r="B6" s="31"/>
      <c r="C6" s="31" t="s">
        <v>374</v>
      </c>
      <c r="D6" s="31" t="s">
        <v>375</v>
      </c>
      <c r="E6" s="31" t="s">
        <v>376</v>
      </c>
      <c r="F6" s="31" t="s">
        <v>378</v>
      </c>
      <c r="G6" s="31" t="s">
        <v>29</v>
      </c>
      <c r="H6" s="31" t="s">
        <v>32</v>
      </c>
      <c r="I6" s="31" t="s">
        <v>360</v>
      </c>
      <c r="J6" s="31" t="s">
        <v>361</v>
      </c>
      <c r="K6" s="31" t="s">
        <v>35</v>
      </c>
      <c r="L6" s="31" t="s">
        <v>36</v>
      </c>
      <c r="M6" s="31"/>
      <c r="N6" s="31"/>
      <c r="O6" s="31"/>
      <c r="P6" s="31"/>
      <c r="Q6" s="31"/>
    </row>
    <row r="7" ht="28.65" customHeight="1" spans="1:17">
      <c r="A7" s="31"/>
      <c r="B7" s="31"/>
      <c r="C7" s="31"/>
      <c r="D7" s="31"/>
      <c r="E7" s="31"/>
      <c r="F7" s="31"/>
      <c r="G7" s="31"/>
      <c r="H7" s="31" t="s">
        <v>31</v>
      </c>
      <c r="I7" s="31"/>
      <c r="J7" s="31"/>
      <c r="K7" s="31"/>
      <c r="L7" s="31" t="s">
        <v>31</v>
      </c>
      <c r="M7" s="31" t="s">
        <v>37</v>
      </c>
      <c r="N7" s="31" t="s">
        <v>38</v>
      </c>
      <c r="O7" s="35" t="s">
        <v>39</v>
      </c>
      <c r="P7" s="35" t="s">
        <v>40</v>
      </c>
      <c r="Q7" s="35" t="s">
        <v>41</v>
      </c>
    </row>
    <row r="8" ht="20.25" customHeight="1" spans="1:17">
      <c r="A8" s="32">
        <v>1</v>
      </c>
      <c r="B8" s="32">
        <v>2</v>
      </c>
      <c r="C8" s="32">
        <v>3</v>
      </c>
      <c r="D8" s="32">
        <v>4</v>
      </c>
      <c r="E8" s="32">
        <v>5</v>
      </c>
      <c r="F8" s="32">
        <v>6</v>
      </c>
      <c r="G8" s="32">
        <v>7</v>
      </c>
      <c r="H8" s="32">
        <v>8</v>
      </c>
      <c r="I8" s="32">
        <v>9</v>
      </c>
      <c r="J8" s="32">
        <v>10</v>
      </c>
      <c r="K8" s="32">
        <v>11</v>
      </c>
      <c r="L8" s="32">
        <v>12</v>
      </c>
      <c r="M8" s="32">
        <v>13</v>
      </c>
      <c r="N8" s="32">
        <v>14</v>
      </c>
      <c r="O8" s="32">
        <v>15</v>
      </c>
      <c r="P8" s="32">
        <v>16</v>
      </c>
      <c r="Q8" s="32">
        <v>17</v>
      </c>
    </row>
    <row r="9" ht="20.25" customHeight="1" spans="1:17">
      <c r="A9" s="23"/>
      <c r="B9" s="23"/>
      <c r="C9" s="23"/>
      <c r="D9" s="24"/>
      <c r="E9" s="24"/>
      <c r="F9" s="33"/>
      <c r="G9" s="34"/>
      <c r="H9" s="34"/>
      <c r="I9" s="34"/>
      <c r="J9" s="34"/>
      <c r="K9" s="34"/>
      <c r="L9" s="34"/>
      <c r="M9" s="34"/>
      <c r="N9" s="34"/>
      <c r="O9" s="34"/>
      <c r="P9" s="34"/>
      <c r="Q9" s="34"/>
    </row>
    <row r="10" ht="20.25" customHeight="1" spans="1:17">
      <c r="A10" s="23"/>
      <c r="B10" s="23"/>
      <c r="C10" s="23"/>
      <c r="D10" s="23"/>
      <c r="E10" s="23"/>
      <c r="F10" s="23"/>
      <c r="G10" s="34"/>
      <c r="H10" s="34"/>
      <c r="I10" s="34"/>
      <c r="J10" s="34"/>
      <c r="K10" s="34"/>
      <c r="L10" s="34"/>
      <c r="M10" s="34"/>
      <c r="N10" s="34"/>
      <c r="O10" s="34"/>
      <c r="P10" s="34"/>
      <c r="Q10" s="34"/>
    </row>
    <row r="11" ht="20.25" customHeight="1" spans="1:17">
      <c r="A11" s="24" t="s">
        <v>29</v>
      </c>
      <c r="B11" s="24"/>
      <c r="C11" s="24"/>
      <c r="D11" s="24"/>
      <c r="E11" s="24"/>
      <c r="F11" s="24"/>
      <c r="G11" s="34"/>
      <c r="H11" s="34"/>
      <c r="I11" s="34"/>
      <c r="J11" s="34"/>
      <c r="K11" s="34"/>
      <c r="L11" s="34"/>
      <c r="M11" s="34"/>
      <c r="N11" s="34"/>
      <c r="O11" s="34"/>
      <c r="P11" s="34"/>
      <c r="Q11" s="34"/>
    </row>
  </sheetData>
  <mergeCells count="17">
    <mergeCell ref="A2:L2"/>
    <mergeCell ref="A3:Q3"/>
    <mergeCell ref="A4:K4"/>
    <mergeCell ref="G5:Q5"/>
    <mergeCell ref="L6:Q6"/>
    <mergeCell ref="A11:F11"/>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9"/>
  <sheetViews>
    <sheetView showZeros="0" workbookViewId="0">
      <pane ySplit="1" topLeftCell="A2" activePane="bottomLeft" state="frozen"/>
      <selection/>
      <selection pane="bottomLeft" activeCell="S16" sqref="S16"/>
    </sheetView>
  </sheetViews>
  <sheetFormatPr defaultColWidth="8.85185185185185" defaultRowHeight="15" customHeight="1"/>
  <cols>
    <col min="1" max="1" width="24" customWidth="1"/>
    <col min="2" max="14" width="11.5" customWidth="1"/>
  </cols>
  <sheetData>
    <row r="1" customHeight="1" spans="1:14">
      <c r="A1" s="1"/>
      <c r="B1" s="1"/>
      <c r="C1" s="1"/>
      <c r="D1" s="1"/>
      <c r="E1" s="1"/>
      <c r="F1" s="1"/>
      <c r="G1" s="1"/>
      <c r="H1" s="1"/>
      <c r="I1" s="1"/>
      <c r="J1" s="1"/>
      <c r="K1" s="1"/>
      <c r="L1" s="1"/>
      <c r="M1" s="1"/>
      <c r="N1" s="1"/>
    </row>
    <row r="2" ht="24.15" customHeight="1" spans="1:14">
      <c r="A2" s="19"/>
      <c r="B2" s="19"/>
      <c r="C2" s="19"/>
      <c r="D2" s="19"/>
      <c r="E2" s="19"/>
      <c r="F2" s="19"/>
      <c r="G2" s="19"/>
      <c r="H2" s="19"/>
      <c r="I2" s="19"/>
      <c r="J2" s="19"/>
      <c r="K2" s="19"/>
      <c r="L2" s="19"/>
      <c r="M2" s="19"/>
      <c r="N2" s="20" t="s">
        <v>379</v>
      </c>
    </row>
    <row r="3" ht="45.15" customHeight="1" spans="1:14">
      <c r="A3" s="25" t="s">
        <v>380</v>
      </c>
      <c r="B3" s="25"/>
      <c r="C3" s="25"/>
      <c r="D3" s="25"/>
      <c r="E3" s="25"/>
      <c r="F3" s="25"/>
      <c r="G3" s="25"/>
      <c r="H3" s="25"/>
      <c r="I3" s="25"/>
      <c r="J3" s="25"/>
      <c r="K3" s="25"/>
      <c r="L3" s="25"/>
      <c r="M3" s="25"/>
      <c r="N3" s="25"/>
    </row>
    <row r="4" ht="18.75" customHeight="1" spans="1:14">
      <c r="A4" s="19" t="str">
        <f>"单位名称："&amp;"云南省通海县公安局交通警察大队"</f>
        <v>单位名称：云南省通海县公安局交通警察大队</v>
      </c>
      <c r="B4" s="19"/>
      <c r="C4" s="19"/>
      <c r="D4" s="19"/>
      <c r="E4" s="19"/>
      <c r="F4" s="19"/>
      <c r="G4" s="19"/>
      <c r="H4" s="19"/>
      <c r="I4" s="19"/>
      <c r="J4" s="19"/>
      <c r="K4" s="19"/>
      <c r="L4" s="19"/>
      <c r="M4" s="19"/>
      <c r="N4" s="20" t="s">
        <v>26</v>
      </c>
    </row>
    <row r="5" ht="22.5" customHeight="1" spans="1:14">
      <c r="A5" s="28" t="s">
        <v>381</v>
      </c>
      <c r="B5" s="28" t="s">
        <v>137</v>
      </c>
      <c r="C5" s="28"/>
      <c r="D5" s="28"/>
      <c r="E5" s="28" t="s">
        <v>382</v>
      </c>
      <c r="F5" s="28"/>
      <c r="G5" s="28"/>
      <c r="H5" s="28"/>
      <c r="I5" s="28"/>
      <c r="J5" s="28"/>
      <c r="K5" s="28"/>
      <c r="L5" s="28"/>
      <c r="M5" s="28"/>
      <c r="N5" s="28"/>
    </row>
    <row r="6" ht="22.5" customHeight="1" spans="1:14">
      <c r="A6" s="28"/>
      <c r="B6" s="28" t="s">
        <v>29</v>
      </c>
      <c r="C6" s="28" t="s">
        <v>32</v>
      </c>
      <c r="D6" s="28" t="s">
        <v>360</v>
      </c>
      <c r="E6" s="28" t="s">
        <v>383</v>
      </c>
      <c r="F6" s="28" t="s">
        <v>384</v>
      </c>
      <c r="G6" s="28" t="s">
        <v>385</v>
      </c>
      <c r="H6" s="28" t="s">
        <v>386</v>
      </c>
      <c r="I6" s="28" t="s">
        <v>387</v>
      </c>
      <c r="J6" s="28" t="s">
        <v>388</v>
      </c>
      <c r="K6" s="28" t="s">
        <v>389</v>
      </c>
      <c r="L6" s="28" t="s">
        <v>390</v>
      </c>
      <c r="M6" s="28" t="s">
        <v>391</v>
      </c>
      <c r="N6" s="28" t="s">
        <v>392</v>
      </c>
    </row>
    <row r="7" ht="18.75" customHeight="1" spans="1:14">
      <c r="A7" s="23"/>
      <c r="B7" s="23"/>
      <c r="C7" s="23"/>
      <c r="D7" s="23"/>
      <c r="E7" s="23"/>
      <c r="F7" s="23"/>
      <c r="G7" s="23"/>
      <c r="H7" s="23"/>
      <c r="I7" s="23"/>
      <c r="J7" s="23"/>
      <c r="K7" s="23"/>
      <c r="L7" s="23"/>
      <c r="M7" s="23"/>
      <c r="N7" s="23"/>
    </row>
    <row r="8" ht="18.75" customHeight="1" spans="1:14">
      <c r="A8" s="23"/>
      <c r="B8" s="23"/>
      <c r="C8" s="23"/>
      <c r="D8" s="23"/>
      <c r="E8" s="23"/>
      <c r="F8" s="23"/>
      <c r="G8" s="23"/>
      <c r="H8" s="23"/>
      <c r="I8" s="23"/>
      <c r="J8" s="23"/>
      <c r="K8" s="23"/>
      <c r="L8" s="23"/>
      <c r="M8" s="23"/>
      <c r="N8" s="23"/>
    </row>
    <row r="9" ht="18.75" customHeight="1" spans="1:14">
      <c r="A9" s="24" t="s">
        <v>29</v>
      </c>
      <c r="B9" s="23"/>
      <c r="C9" s="23"/>
      <c r="D9" s="23"/>
      <c r="E9" s="23"/>
      <c r="F9" s="23"/>
      <c r="G9" s="23"/>
      <c r="H9" s="23"/>
      <c r="I9" s="23"/>
      <c r="J9" s="23"/>
      <c r="K9" s="23"/>
      <c r="L9" s="23"/>
      <c r="M9" s="23"/>
      <c r="N9" s="23"/>
    </row>
  </sheetData>
  <mergeCells count="5">
    <mergeCell ref="A3:N3"/>
    <mergeCell ref="A4:C4"/>
    <mergeCell ref="B5:D5"/>
    <mergeCell ref="E5:N5"/>
    <mergeCell ref="A5:A6"/>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pane ySplit="1" topLeftCell="A2" activePane="bottomLeft" state="frozen"/>
      <selection/>
      <selection pane="bottomLeft" activeCell="N24" sqref="N24"/>
    </sheetView>
  </sheetViews>
  <sheetFormatPr defaultColWidth="8.85185185185185" defaultRowHeight="15" customHeight="1" outlineLevelRow="7"/>
  <cols>
    <col min="1" max="1" width="17.5" customWidth="1"/>
    <col min="2" max="10" width="10.6296296296296" customWidth="1"/>
  </cols>
  <sheetData>
    <row r="1" customHeight="1" spans="1:10">
      <c r="A1" s="1"/>
      <c r="B1" s="1"/>
      <c r="C1" s="1"/>
      <c r="D1" s="1"/>
      <c r="E1" s="1"/>
      <c r="F1" s="1"/>
      <c r="G1" s="1"/>
      <c r="H1" s="1"/>
      <c r="I1" s="1"/>
      <c r="J1" s="1"/>
    </row>
    <row r="2" ht="18.75" customHeight="1" spans="1:10">
      <c r="A2" s="19"/>
      <c r="B2" s="19"/>
      <c r="C2" s="19"/>
      <c r="D2" s="19"/>
      <c r="E2" s="19"/>
      <c r="F2" s="19"/>
      <c r="G2" s="19"/>
      <c r="H2" s="19"/>
      <c r="I2" s="19"/>
      <c r="J2" s="20" t="s">
        <v>393</v>
      </c>
    </row>
    <row r="3" ht="52.05" customHeight="1" spans="1:10">
      <c r="A3" s="25" t="s">
        <v>394</v>
      </c>
      <c r="B3" s="26"/>
      <c r="C3" s="26"/>
      <c r="D3" s="26"/>
      <c r="E3" s="26"/>
      <c r="F3" s="26"/>
      <c r="G3" s="26"/>
      <c r="H3" s="26"/>
      <c r="I3" s="26"/>
      <c r="J3" s="26"/>
    </row>
    <row r="4" ht="21.3" customHeight="1" spans="1:10">
      <c r="A4" s="19" t="str">
        <f>"单位名称："&amp;"云南省通海县公安局交通警察大队"</f>
        <v>单位名称：云南省通海县公安局交通警察大队</v>
      </c>
      <c r="B4" s="19"/>
      <c r="C4" s="19"/>
      <c r="D4" s="27"/>
      <c r="E4" s="27"/>
      <c r="F4" s="27"/>
      <c r="G4" s="27"/>
      <c r="H4" s="27"/>
      <c r="I4" s="27"/>
      <c r="J4" s="27"/>
    </row>
    <row r="5" ht="27.15" customHeight="1" spans="1:10">
      <c r="A5" s="22" t="s">
        <v>244</v>
      </c>
      <c r="B5" s="22" t="s">
        <v>245</v>
      </c>
      <c r="C5" s="22" t="s">
        <v>246</v>
      </c>
      <c r="D5" s="22" t="s">
        <v>247</v>
      </c>
      <c r="E5" s="22" t="s">
        <v>248</v>
      </c>
      <c r="F5" s="22" t="s">
        <v>249</v>
      </c>
      <c r="G5" s="22" t="s">
        <v>250</v>
      </c>
      <c r="H5" s="22" t="s">
        <v>251</v>
      </c>
      <c r="I5" s="22" t="s">
        <v>252</v>
      </c>
      <c r="J5" s="22" t="s">
        <v>253</v>
      </c>
    </row>
    <row r="6" ht="18.75" customHeight="1" spans="1:10">
      <c r="A6" s="22" t="s">
        <v>42</v>
      </c>
      <c r="B6" s="22" t="s">
        <v>43</v>
      </c>
      <c r="C6" s="22" t="s">
        <v>44</v>
      </c>
      <c r="D6" s="22" t="s">
        <v>45</v>
      </c>
      <c r="E6" s="22" t="s">
        <v>46</v>
      </c>
      <c r="F6" s="22" t="s">
        <v>47</v>
      </c>
      <c r="G6" s="22" t="s">
        <v>48</v>
      </c>
      <c r="H6" s="22" t="s">
        <v>49</v>
      </c>
      <c r="I6" s="22" t="s">
        <v>50</v>
      </c>
      <c r="J6" s="22" t="s">
        <v>66</v>
      </c>
    </row>
    <row r="7" ht="18.75" customHeight="1" spans="1:10">
      <c r="A7" s="23"/>
      <c r="B7" s="23"/>
      <c r="C7" s="23"/>
      <c r="D7" s="23"/>
      <c r="E7" s="23"/>
      <c r="F7" s="23"/>
      <c r="G7" s="23"/>
      <c r="H7" s="23"/>
      <c r="I7" s="23"/>
      <c r="J7" s="23"/>
    </row>
    <row r="8" ht="18.75" customHeight="1" spans="1:10">
      <c r="A8" s="23"/>
      <c r="B8" s="23"/>
      <c r="C8" s="23"/>
      <c r="D8" s="23"/>
      <c r="E8" s="23"/>
      <c r="F8" s="23"/>
      <c r="G8" s="23"/>
      <c r="H8" s="23"/>
      <c r="I8" s="23"/>
      <c r="J8" s="23"/>
    </row>
  </sheetData>
  <mergeCells count="2">
    <mergeCell ref="A3:J3"/>
    <mergeCell ref="A4:C4"/>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8"/>
  <sheetViews>
    <sheetView showZeros="0" workbookViewId="0">
      <pane ySplit="1" topLeftCell="A2" activePane="bottomLeft" state="frozen"/>
      <selection/>
      <selection pane="bottomLeft" activeCell="J15" sqref="J15"/>
    </sheetView>
  </sheetViews>
  <sheetFormatPr defaultColWidth="8.85185185185185" defaultRowHeight="15" customHeight="1" outlineLevelRow="7" outlineLevelCol="7"/>
  <cols>
    <col min="1" max="1" width="17.3796296296296" customWidth="1"/>
    <col min="2" max="8" width="21.8796296296296" customWidth="1"/>
  </cols>
  <sheetData>
    <row r="1" customHeight="1" spans="1:8">
      <c r="A1" s="1"/>
      <c r="B1" s="1"/>
      <c r="C1" s="1"/>
      <c r="D1" s="1"/>
      <c r="E1" s="1"/>
      <c r="F1" s="1"/>
      <c r="G1" s="1"/>
      <c r="H1" s="1"/>
    </row>
    <row r="2" ht="18.75" customHeight="1" spans="1:8">
      <c r="A2" s="19"/>
      <c r="B2" s="19"/>
      <c r="C2" s="19"/>
      <c r="D2" s="19"/>
      <c r="E2" s="19"/>
      <c r="F2" s="19"/>
      <c r="G2" s="19"/>
      <c r="H2" s="20" t="s">
        <v>395</v>
      </c>
    </row>
    <row r="3" ht="41.4" customHeight="1" spans="1:8">
      <c r="A3" s="21" t="s">
        <v>396</v>
      </c>
      <c r="B3" s="21"/>
      <c r="C3" s="21"/>
      <c r="D3" s="21"/>
      <c r="E3" s="21"/>
      <c r="F3" s="21"/>
      <c r="G3" s="21"/>
      <c r="H3" s="21"/>
    </row>
    <row r="4" ht="18.75" customHeight="1" spans="1:8">
      <c r="A4" s="19" t="str">
        <f>"单位名称："&amp;"云南省通海县公安局交通警察大队"</f>
        <v>单位名称：云南省通海县公安局交通警察大队</v>
      </c>
      <c r="B4" s="19"/>
      <c r="C4" s="19"/>
      <c r="D4" s="19"/>
      <c r="E4" s="19"/>
      <c r="F4" s="19"/>
      <c r="G4" s="19"/>
      <c r="H4" s="19"/>
    </row>
    <row r="5" ht="18.75" customHeight="1" spans="1:8">
      <c r="A5" s="22" t="s">
        <v>349</v>
      </c>
      <c r="B5" s="22" t="s">
        <v>397</v>
      </c>
      <c r="C5" s="22" t="s">
        <v>398</v>
      </c>
      <c r="D5" s="22" t="s">
        <v>399</v>
      </c>
      <c r="E5" s="22" t="s">
        <v>356</v>
      </c>
      <c r="F5" s="22" t="s">
        <v>400</v>
      </c>
      <c r="G5" s="22"/>
      <c r="H5" s="22"/>
    </row>
    <row r="6" ht="18.75" customHeight="1" spans="1:8">
      <c r="A6" s="22"/>
      <c r="B6" s="22"/>
      <c r="C6" s="22"/>
      <c r="D6" s="22"/>
      <c r="E6" s="22"/>
      <c r="F6" s="22" t="s">
        <v>357</v>
      </c>
      <c r="G6" s="22" t="s">
        <v>401</v>
      </c>
      <c r="H6" s="22" t="s">
        <v>402</v>
      </c>
    </row>
    <row r="7" ht="18.75" customHeight="1" spans="1:8">
      <c r="A7" s="22" t="s">
        <v>42</v>
      </c>
      <c r="B7" s="22" t="s">
        <v>43</v>
      </c>
      <c r="C7" s="22" t="s">
        <v>44</v>
      </c>
      <c r="D7" s="22" t="s">
        <v>45</v>
      </c>
      <c r="E7" s="22" t="s">
        <v>46</v>
      </c>
      <c r="F7" s="22" t="s">
        <v>47</v>
      </c>
      <c r="G7" s="22" t="s">
        <v>48</v>
      </c>
      <c r="H7" s="22" t="s">
        <v>49</v>
      </c>
    </row>
    <row r="8" ht="18.75" customHeight="1" spans="1:8">
      <c r="A8" s="23"/>
      <c r="B8" s="23"/>
      <c r="C8" s="23"/>
      <c r="D8" s="23"/>
      <c r="E8" s="24"/>
      <c r="F8" s="24"/>
      <c r="G8" s="17"/>
      <c r="H8" s="17"/>
    </row>
  </sheetData>
  <mergeCells count="8">
    <mergeCell ref="A3:H3"/>
    <mergeCell ref="A4:C4"/>
    <mergeCell ref="F5:H5"/>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pane ySplit="1" topLeftCell="A2" activePane="bottomLeft" state="frozen"/>
      <selection/>
      <selection pane="bottomLeft" activeCell="J21" sqref="J21"/>
    </sheetView>
  </sheetViews>
  <sheetFormatPr defaultColWidth="8.85185185185185" defaultRowHeight="15" customHeight="1"/>
  <cols>
    <col min="1" max="1" width="15" customWidth="1"/>
    <col min="2" max="7" width="15.8796296296296" customWidth="1"/>
    <col min="8" max="11" width="14.287037037037" customWidth="1"/>
  </cols>
  <sheetData>
    <row r="1" customHeight="1" spans="1:11">
      <c r="A1" s="1"/>
      <c r="B1" s="1"/>
      <c r="C1" s="1"/>
      <c r="D1" s="1"/>
      <c r="E1" s="1"/>
      <c r="F1" s="1"/>
      <c r="G1" s="1"/>
      <c r="H1" s="1"/>
      <c r="I1" s="1"/>
      <c r="J1" s="1"/>
      <c r="K1" s="1"/>
    </row>
    <row r="2" ht="18.75" customHeight="1" spans="1:11">
      <c r="A2" s="2"/>
      <c r="B2" s="2"/>
      <c r="C2" s="2"/>
      <c r="D2" s="2"/>
      <c r="E2" s="2"/>
      <c r="F2" s="2"/>
      <c r="G2" s="2"/>
      <c r="H2" s="3"/>
      <c r="I2" s="3"/>
      <c r="J2" s="3"/>
      <c r="K2" s="3" t="s">
        <v>403</v>
      </c>
    </row>
    <row r="3" ht="45" customHeight="1" spans="1:11">
      <c r="A3" s="4" t="s">
        <v>404</v>
      </c>
      <c r="B3" s="4"/>
      <c r="C3" s="4"/>
      <c r="D3" s="4"/>
      <c r="E3" s="4"/>
      <c r="F3" s="4"/>
      <c r="G3" s="4"/>
      <c r="H3" s="4"/>
      <c r="I3" s="4"/>
      <c r="J3" s="4"/>
      <c r="K3" s="4"/>
    </row>
    <row r="4" ht="18.75" customHeight="1" spans="1:11">
      <c r="A4" s="5" t="str">
        <f>"单位名称："&amp;"云南省通海县公安局交通警察大队"</f>
        <v>单位名称：云南省通海县公安局交通警察大队</v>
      </c>
      <c r="B4" s="5"/>
      <c r="C4" s="5"/>
      <c r="D4" s="5"/>
      <c r="E4" s="5"/>
      <c r="F4" s="5"/>
      <c r="G4" s="5"/>
      <c r="H4" s="6"/>
      <c r="I4" s="6"/>
      <c r="J4" s="6"/>
      <c r="K4" s="6" t="s">
        <v>26</v>
      </c>
    </row>
    <row r="5" ht="18.75" customHeight="1" spans="1:11">
      <c r="A5" s="13" t="s">
        <v>216</v>
      </c>
      <c r="B5" s="13" t="s">
        <v>132</v>
      </c>
      <c r="C5" s="13" t="s">
        <v>130</v>
      </c>
      <c r="D5" s="13" t="s">
        <v>133</v>
      </c>
      <c r="E5" s="13" t="s">
        <v>134</v>
      </c>
      <c r="F5" s="13" t="s">
        <v>405</v>
      </c>
      <c r="G5" s="13" t="s">
        <v>406</v>
      </c>
      <c r="H5" s="13" t="s">
        <v>29</v>
      </c>
      <c r="I5" s="13" t="s">
        <v>407</v>
      </c>
      <c r="J5" s="13"/>
      <c r="K5" s="13"/>
    </row>
    <row r="6" ht="18.75" customHeight="1" spans="1:11">
      <c r="A6" s="13"/>
      <c r="B6" s="13"/>
      <c r="C6" s="13"/>
      <c r="D6" s="13"/>
      <c r="E6" s="13"/>
      <c r="F6" s="13"/>
      <c r="G6" s="13"/>
      <c r="H6" s="13"/>
      <c r="I6" s="13" t="s">
        <v>32</v>
      </c>
      <c r="J6" s="13" t="s">
        <v>33</v>
      </c>
      <c r="K6" s="13" t="s">
        <v>34</v>
      </c>
    </row>
    <row r="7" ht="22.65" customHeight="1" spans="1:11">
      <c r="A7" s="13"/>
      <c r="B7" s="13"/>
      <c r="C7" s="13"/>
      <c r="D7" s="13"/>
      <c r="E7" s="13"/>
      <c r="F7" s="13"/>
      <c r="G7" s="13"/>
      <c r="H7" s="13"/>
      <c r="I7" s="13"/>
      <c r="J7" s="13"/>
      <c r="K7" s="13"/>
    </row>
    <row r="8" ht="18.75" customHeight="1" spans="1:11">
      <c r="A8" s="14" t="s">
        <v>42</v>
      </c>
      <c r="B8" s="14">
        <v>2</v>
      </c>
      <c r="C8" s="14">
        <v>3</v>
      </c>
      <c r="D8" s="14">
        <v>4</v>
      </c>
      <c r="E8" s="14">
        <v>5</v>
      </c>
      <c r="F8" s="14">
        <v>6</v>
      </c>
      <c r="G8" s="14">
        <v>7</v>
      </c>
      <c r="H8" s="14">
        <v>8</v>
      </c>
      <c r="I8" s="14">
        <v>9</v>
      </c>
      <c r="J8" s="14">
        <v>10</v>
      </c>
      <c r="K8" s="14">
        <v>11</v>
      </c>
    </row>
    <row r="9" ht="20.25" customHeight="1" spans="1:11">
      <c r="A9" s="15"/>
      <c r="B9" s="16"/>
      <c r="C9" s="15"/>
      <c r="D9" s="15"/>
      <c r="E9" s="15"/>
      <c r="F9" s="15"/>
      <c r="G9" s="15"/>
      <c r="H9" s="17"/>
      <c r="I9" s="17"/>
      <c r="J9" s="17"/>
      <c r="K9" s="17"/>
    </row>
    <row r="10" ht="20.25" customHeight="1" spans="1:11">
      <c r="A10" s="15"/>
      <c r="B10" s="16"/>
      <c r="C10" s="15"/>
      <c r="D10" s="15"/>
      <c r="E10" s="15"/>
      <c r="F10" s="15"/>
      <c r="G10" s="15"/>
      <c r="H10" s="17"/>
      <c r="I10" s="17"/>
      <c r="J10" s="17"/>
      <c r="K10" s="17"/>
    </row>
    <row r="11" ht="20.25" customHeight="1" spans="1:11">
      <c r="A11" s="18" t="s">
        <v>29</v>
      </c>
      <c r="B11" s="18"/>
      <c r="C11" s="18"/>
      <c r="D11" s="18"/>
      <c r="E11" s="18"/>
      <c r="F11" s="18"/>
      <c r="G11" s="18"/>
      <c r="H11" s="17"/>
      <c r="I11" s="17"/>
      <c r="J11" s="17"/>
      <c r="K11" s="17"/>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5"/>
  <sheetViews>
    <sheetView showZeros="0" workbookViewId="0">
      <pane ySplit="8" topLeftCell="A9" activePane="bottomLeft" state="frozen"/>
      <selection/>
      <selection pane="bottomLeft" activeCell="I14" sqref="I14"/>
    </sheetView>
  </sheetViews>
  <sheetFormatPr defaultColWidth="8.85185185185185" defaultRowHeight="15" customHeight="1" outlineLevelCol="6"/>
  <cols>
    <col min="1" max="1" width="35.7037037037037" customWidth="1"/>
    <col min="2" max="2" width="21.4259259259259" customWidth="1"/>
    <col min="3" max="3" width="35.7037037037037" customWidth="1"/>
    <col min="4" max="4" width="21.4259259259259" customWidth="1"/>
    <col min="5" max="7" width="17.1388888888889" customWidth="1"/>
  </cols>
  <sheetData>
    <row r="1" customHeight="1" spans="1:7">
      <c r="A1" s="1"/>
      <c r="B1" s="1"/>
      <c r="C1" s="1"/>
      <c r="D1" s="1"/>
      <c r="E1" s="1"/>
      <c r="F1" s="1"/>
      <c r="G1" s="1"/>
    </row>
    <row r="2" ht="18.75" customHeight="1" spans="1:7">
      <c r="A2" s="2"/>
      <c r="B2" s="2"/>
      <c r="C2" s="2"/>
      <c r="D2" s="2"/>
      <c r="E2" s="3"/>
      <c r="F2" s="3"/>
      <c r="G2" s="3" t="s">
        <v>408</v>
      </c>
    </row>
    <row r="3" ht="45" customHeight="1" spans="1:7">
      <c r="A3" s="4" t="s">
        <v>409</v>
      </c>
      <c r="B3" s="4"/>
      <c r="C3" s="4"/>
      <c r="D3" s="4"/>
      <c r="E3" s="4"/>
      <c r="F3" s="4"/>
      <c r="G3" s="4"/>
    </row>
    <row r="4" ht="24.15" customHeight="1" spans="1:7">
      <c r="A4" s="5" t="str">
        <f>"单位名称："&amp;"云南省通海县公安局交通警察大队"</f>
        <v>单位名称：云南省通海县公安局交通警察大队</v>
      </c>
      <c r="B4" s="5"/>
      <c r="C4" s="5"/>
      <c r="D4" s="5"/>
      <c r="E4" s="6"/>
      <c r="F4" s="6"/>
      <c r="G4" s="6" t="s">
        <v>26</v>
      </c>
    </row>
    <row r="5" ht="18.75" customHeight="1" spans="1:7">
      <c r="A5" s="7" t="s">
        <v>130</v>
      </c>
      <c r="B5" s="7" t="s">
        <v>216</v>
      </c>
      <c r="C5" s="7" t="s">
        <v>132</v>
      </c>
      <c r="D5" s="7" t="s">
        <v>410</v>
      </c>
      <c r="E5" s="7" t="s">
        <v>32</v>
      </c>
      <c r="F5" s="7"/>
      <c r="G5" s="7"/>
    </row>
    <row r="6" ht="18.75" customHeight="1" spans="1:7">
      <c r="A6" s="7"/>
      <c r="B6" s="7"/>
      <c r="C6" s="7"/>
      <c r="D6" s="7"/>
      <c r="E6" s="7">
        <v>2025</v>
      </c>
      <c r="F6" s="7">
        <v>2026</v>
      </c>
      <c r="G6" s="7">
        <v>2027</v>
      </c>
    </row>
    <row r="7" ht="22.65" customHeight="1" spans="1:7">
      <c r="A7" s="7"/>
      <c r="B7" s="7"/>
      <c r="C7" s="7"/>
      <c r="D7" s="7"/>
      <c r="E7" s="7"/>
      <c r="F7" s="7"/>
      <c r="G7" s="7"/>
    </row>
    <row r="8" ht="18.75" customHeight="1" spans="1:7">
      <c r="A8" s="8" t="s">
        <v>42</v>
      </c>
      <c r="B8" s="8">
        <v>2</v>
      </c>
      <c r="C8" s="8">
        <v>3</v>
      </c>
      <c r="D8" s="8">
        <v>4</v>
      </c>
      <c r="E8" s="8">
        <v>5</v>
      </c>
      <c r="F8" s="8">
        <v>6</v>
      </c>
      <c r="G8" s="8">
        <v>7</v>
      </c>
    </row>
    <row r="9" ht="29" customHeight="1" spans="1:7">
      <c r="A9" s="9" t="s">
        <v>52</v>
      </c>
      <c r="B9" s="9" t="s">
        <v>220</v>
      </c>
      <c r="C9" s="10" t="s">
        <v>219</v>
      </c>
      <c r="D9" s="9" t="s">
        <v>411</v>
      </c>
      <c r="E9" s="11"/>
      <c r="F9" s="11"/>
      <c r="G9" s="11"/>
    </row>
    <row r="10" ht="29" customHeight="1" spans="1:7">
      <c r="A10" s="9" t="s">
        <v>52</v>
      </c>
      <c r="B10" s="9" t="s">
        <v>220</v>
      </c>
      <c r="C10" s="10" t="s">
        <v>226</v>
      </c>
      <c r="D10" s="9" t="s">
        <v>411</v>
      </c>
      <c r="E10" s="11">
        <v>95</v>
      </c>
      <c r="F10" s="11"/>
      <c r="G10" s="11"/>
    </row>
    <row r="11" ht="29" customHeight="1" spans="1:7">
      <c r="A11" s="9" t="s">
        <v>52</v>
      </c>
      <c r="B11" s="9" t="s">
        <v>220</v>
      </c>
      <c r="C11" s="10" t="s">
        <v>228</v>
      </c>
      <c r="D11" s="9" t="s">
        <v>411</v>
      </c>
      <c r="E11" s="11">
        <v>15</v>
      </c>
      <c r="F11" s="11"/>
      <c r="G11" s="11"/>
    </row>
    <row r="12" ht="29" customHeight="1" spans="1:7">
      <c r="A12" s="9" t="s">
        <v>52</v>
      </c>
      <c r="B12" s="9" t="s">
        <v>220</v>
      </c>
      <c r="C12" s="10" t="s">
        <v>232</v>
      </c>
      <c r="D12" s="9" t="s">
        <v>411</v>
      </c>
      <c r="E12" s="11">
        <v>69</v>
      </c>
      <c r="F12" s="11"/>
      <c r="G12" s="11"/>
    </row>
    <row r="13" ht="29" customHeight="1" spans="1:7">
      <c r="A13" s="9" t="s">
        <v>52</v>
      </c>
      <c r="B13" s="9" t="s">
        <v>220</v>
      </c>
      <c r="C13" s="10" t="s">
        <v>236</v>
      </c>
      <c r="D13" s="9" t="s">
        <v>411</v>
      </c>
      <c r="E13" s="11">
        <v>5</v>
      </c>
      <c r="F13" s="11"/>
      <c r="G13" s="11"/>
    </row>
    <row r="14" ht="29" customHeight="1" spans="1:7">
      <c r="A14" s="9" t="s">
        <v>52</v>
      </c>
      <c r="B14" s="9" t="s">
        <v>220</v>
      </c>
      <c r="C14" s="10" t="s">
        <v>240</v>
      </c>
      <c r="D14" s="9" t="s">
        <v>411</v>
      </c>
      <c r="E14" s="11">
        <v>20</v>
      </c>
      <c r="F14" s="11"/>
      <c r="G14" s="11"/>
    </row>
    <row r="15" ht="29" customHeight="1" spans="1:7">
      <c r="A15" s="12" t="s">
        <v>29</v>
      </c>
      <c r="B15" s="12"/>
      <c r="C15" s="12"/>
      <c r="D15" s="12"/>
      <c r="E15" s="11">
        <v>204</v>
      </c>
      <c r="F15" s="11"/>
      <c r="G15" s="11"/>
    </row>
  </sheetData>
  <mergeCells count="11">
    <mergeCell ref="A3:G3"/>
    <mergeCell ref="A4:D4"/>
    <mergeCell ref="E5:G5"/>
    <mergeCell ref="A15:D15"/>
    <mergeCell ref="A5:A7"/>
    <mergeCell ref="B5:B7"/>
    <mergeCell ref="C5:C7"/>
    <mergeCell ref="D5:D7"/>
    <mergeCell ref="E6:E7"/>
    <mergeCell ref="F6:F7"/>
    <mergeCell ref="G6:G7"/>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11"/>
  <sheetViews>
    <sheetView showZeros="0" workbookViewId="0">
      <pane ySplit="1" topLeftCell="A2" activePane="bottomLeft" state="frozen"/>
      <selection/>
      <selection pane="bottomLeft" activeCell="X11" sqref="X11"/>
    </sheetView>
  </sheetViews>
  <sheetFormatPr defaultColWidth="8.85185185185185" defaultRowHeight="15" customHeight="1"/>
  <cols>
    <col min="1" max="1" width="18.25" customWidth="1"/>
    <col min="2" max="2" width="24.3796296296296" customWidth="1"/>
    <col min="3" max="5" width="14" customWidth="1"/>
    <col min="6" max="8" width="8.5" customWidth="1"/>
    <col min="9" max="9" width="12.1296296296296" customWidth="1"/>
    <col min="10" max="13" width="7.37962962962963" customWidth="1"/>
    <col min="14" max="14" width="12.5" customWidth="1"/>
    <col min="15" max="20" width="10.25" customWidth="1"/>
  </cols>
  <sheetData>
    <row r="1" customHeight="1" spans="1:20">
      <c r="A1" s="1"/>
      <c r="B1" s="1"/>
      <c r="C1" s="1"/>
      <c r="D1" s="1"/>
      <c r="E1" s="1"/>
      <c r="F1" s="1"/>
      <c r="G1" s="1"/>
      <c r="H1" s="1"/>
      <c r="I1" s="1"/>
      <c r="J1" s="1"/>
      <c r="K1" s="1"/>
      <c r="L1" s="1"/>
      <c r="M1" s="1"/>
      <c r="N1" s="1"/>
      <c r="O1" s="1"/>
      <c r="P1" s="1"/>
      <c r="Q1" s="1"/>
      <c r="R1" s="1"/>
      <c r="S1" s="1"/>
      <c r="T1" s="1"/>
    </row>
    <row r="2" ht="18.75" customHeight="1" spans="1:20">
      <c r="A2" s="2"/>
      <c r="B2" s="2"/>
      <c r="C2" s="2"/>
      <c r="D2" s="2"/>
      <c r="E2" s="2"/>
      <c r="F2" s="2"/>
      <c r="G2" s="2"/>
      <c r="H2" s="2"/>
      <c r="I2" s="3"/>
      <c r="J2" s="3"/>
      <c r="K2" s="3"/>
      <c r="L2" s="3"/>
      <c r="M2" s="3"/>
      <c r="N2" s="3"/>
      <c r="O2" s="3"/>
      <c r="P2" s="3"/>
      <c r="Q2" s="3"/>
      <c r="R2" s="3"/>
      <c r="S2" s="3"/>
      <c r="T2" s="3" t="s">
        <v>24</v>
      </c>
    </row>
    <row r="3" ht="37.5" customHeight="1" spans="1:20">
      <c r="A3" s="4" t="s">
        <v>25</v>
      </c>
      <c r="B3" s="4"/>
      <c r="C3" s="4"/>
      <c r="D3" s="4"/>
      <c r="E3" s="4"/>
      <c r="F3" s="4"/>
      <c r="G3" s="4"/>
      <c r="H3" s="4"/>
      <c r="I3" s="4"/>
      <c r="J3" s="4"/>
      <c r="K3" s="4"/>
      <c r="L3" s="4"/>
      <c r="M3" s="4"/>
      <c r="N3" s="4"/>
      <c r="O3" s="4"/>
      <c r="P3" s="4"/>
      <c r="Q3" s="4"/>
      <c r="R3" s="4"/>
      <c r="S3" s="4"/>
      <c r="T3" s="4"/>
    </row>
    <row r="4" ht="18.75" customHeight="1" spans="1:20">
      <c r="A4" s="5" t="str">
        <f>"单位名称："&amp;"云南省通海县公安局交通警察大队"</f>
        <v>单位名称：云南省通海县公安局交通警察大队</v>
      </c>
      <c r="B4" s="5"/>
      <c r="C4" s="5"/>
      <c r="D4" s="5"/>
      <c r="E4" s="52"/>
      <c r="F4" s="52"/>
      <c r="G4" s="52"/>
      <c r="H4" s="52"/>
      <c r="I4" s="6"/>
      <c r="J4" s="6"/>
      <c r="K4" s="6"/>
      <c r="L4" s="6"/>
      <c r="M4" s="6"/>
      <c r="N4" s="6"/>
      <c r="O4" s="6"/>
      <c r="P4" s="6"/>
      <c r="Q4" s="6"/>
      <c r="R4" s="6"/>
      <c r="S4" s="6"/>
      <c r="T4" s="6" t="s">
        <v>26</v>
      </c>
    </row>
    <row r="5" ht="18.75" customHeight="1" spans="1:20">
      <c r="A5" s="13" t="s">
        <v>27</v>
      </c>
      <c r="B5" s="70" t="s">
        <v>28</v>
      </c>
      <c r="C5" s="70" t="s">
        <v>29</v>
      </c>
      <c r="D5" s="70" t="s">
        <v>30</v>
      </c>
      <c r="E5" s="70"/>
      <c r="F5" s="70"/>
      <c r="G5" s="70"/>
      <c r="H5" s="70"/>
      <c r="I5" s="70"/>
      <c r="J5" s="73"/>
      <c r="K5" s="73"/>
      <c r="L5" s="73"/>
      <c r="M5" s="73"/>
      <c r="N5" s="73"/>
      <c r="O5" s="70" t="s">
        <v>20</v>
      </c>
      <c r="P5" s="70"/>
      <c r="Q5" s="70"/>
      <c r="R5" s="70"/>
      <c r="S5" s="70"/>
      <c r="T5" s="70"/>
    </row>
    <row r="6" ht="18.75" customHeight="1" spans="1:20">
      <c r="A6" s="13"/>
      <c r="B6" s="70"/>
      <c r="C6" s="70"/>
      <c r="D6" s="71" t="s">
        <v>31</v>
      </c>
      <c r="E6" s="71" t="s">
        <v>32</v>
      </c>
      <c r="F6" s="71" t="s">
        <v>33</v>
      </c>
      <c r="G6" s="71" t="s">
        <v>34</v>
      </c>
      <c r="H6" s="71" t="s">
        <v>35</v>
      </c>
      <c r="I6" s="74" t="s">
        <v>36</v>
      </c>
      <c r="J6" s="75"/>
      <c r="K6" s="75"/>
      <c r="L6" s="75"/>
      <c r="M6" s="75"/>
      <c r="N6" s="75"/>
      <c r="O6" s="74" t="s">
        <v>31</v>
      </c>
      <c r="P6" s="74" t="s">
        <v>32</v>
      </c>
      <c r="Q6" s="74" t="s">
        <v>33</v>
      </c>
      <c r="R6" s="74" t="s">
        <v>34</v>
      </c>
      <c r="S6" s="74" t="s">
        <v>35</v>
      </c>
      <c r="T6" s="74" t="s">
        <v>36</v>
      </c>
    </row>
    <row r="7" ht="18.75" customHeight="1" spans="1:20">
      <c r="A7" s="13"/>
      <c r="B7" s="70"/>
      <c r="C7" s="70"/>
      <c r="D7" s="71"/>
      <c r="E7" s="71"/>
      <c r="F7" s="71"/>
      <c r="G7" s="71"/>
      <c r="H7" s="71"/>
      <c r="I7" s="74" t="s">
        <v>31</v>
      </c>
      <c r="J7" s="74" t="s">
        <v>37</v>
      </c>
      <c r="K7" s="74" t="s">
        <v>38</v>
      </c>
      <c r="L7" s="74" t="s">
        <v>39</v>
      </c>
      <c r="M7" s="74" t="s">
        <v>40</v>
      </c>
      <c r="N7" s="74" t="s">
        <v>41</v>
      </c>
      <c r="O7" s="74"/>
      <c r="P7" s="74"/>
      <c r="Q7" s="74"/>
      <c r="R7" s="74"/>
      <c r="S7" s="74"/>
      <c r="T7" s="74"/>
    </row>
    <row r="8" ht="18.75" customHeight="1" spans="1:20">
      <c r="A8" s="72" t="s">
        <v>42</v>
      </c>
      <c r="B8" s="14" t="s">
        <v>43</v>
      </c>
      <c r="C8" s="14" t="s">
        <v>44</v>
      </c>
      <c r="D8" s="14" t="s">
        <v>45</v>
      </c>
      <c r="E8" s="72" t="s">
        <v>46</v>
      </c>
      <c r="F8" s="14" t="s">
        <v>47</v>
      </c>
      <c r="G8" s="14" t="s">
        <v>48</v>
      </c>
      <c r="H8" s="72" t="s">
        <v>49</v>
      </c>
      <c r="I8" s="14" t="s">
        <v>50</v>
      </c>
      <c r="J8" s="14">
        <v>10</v>
      </c>
      <c r="K8" s="14">
        <v>11</v>
      </c>
      <c r="L8" s="14">
        <v>12</v>
      </c>
      <c r="M8" s="14">
        <v>13</v>
      </c>
      <c r="N8" s="14">
        <v>14</v>
      </c>
      <c r="O8" s="14">
        <v>15</v>
      </c>
      <c r="P8" s="14">
        <v>16</v>
      </c>
      <c r="Q8" s="14">
        <v>17</v>
      </c>
      <c r="R8" s="14">
        <v>18</v>
      </c>
      <c r="S8" s="14">
        <v>19</v>
      </c>
      <c r="T8" s="14">
        <v>20</v>
      </c>
    </row>
    <row r="9" ht="29" customHeight="1" spans="1:20">
      <c r="A9" s="16" t="s">
        <v>51</v>
      </c>
      <c r="B9" s="16" t="s">
        <v>52</v>
      </c>
      <c r="C9" s="17">
        <v>1148.740104</v>
      </c>
      <c r="D9" s="17">
        <v>1128.740104</v>
      </c>
      <c r="E9" s="17">
        <v>1128.740104</v>
      </c>
      <c r="F9" s="17"/>
      <c r="G9" s="17"/>
      <c r="H9" s="17"/>
      <c r="I9" s="17">
        <v>20</v>
      </c>
      <c r="J9" s="17"/>
      <c r="K9" s="17"/>
      <c r="L9" s="17"/>
      <c r="M9" s="17"/>
      <c r="N9" s="17">
        <v>20</v>
      </c>
      <c r="O9" s="17"/>
      <c r="P9" s="17"/>
      <c r="Q9" s="17"/>
      <c r="R9" s="17"/>
      <c r="S9" s="17"/>
      <c r="T9" s="17"/>
    </row>
    <row r="10" ht="29" customHeight="1" spans="1:20">
      <c r="A10" s="63" t="s">
        <v>53</v>
      </c>
      <c r="B10" s="63" t="s">
        <v>52</v>
      </c>
      <c r="C10" s="17">
        <v>1148.740104</v>
      </c>
      <c r="D10" s="17">
        <v>1128.740104</v>
      </c>
      <c r="E10" s="17">
        <v>1128.740104</v>
      </c>
      <c r="F10" s="17"/>
      <c r="G10" s="17"/>
      <c r="H10" s="17"/>
      <c r="I10" s="17">
        <v>20</v>
      </c>
      <c r="J10" s="17"/>
      <c r="K10" s="17"/>
      <c r="L10" s="17"/>
      <c r="M10" s="17"/>
      <c r="N10" s="17">
        <v>20</v>
      </c>
      <c r="O10" s="23"/>
      <c r="P10" s="23"/>
      <c r="Q10" s="23"/>
      <c r="R10" s="23"/>
      <c r="S10" s="23"/>
      <c r="T10" s="23"/>
    </row>
    <row r="11" ht="29" customHeight="1" spans="1:20">
      <c r="A11" s="46" t="s">
        <v>29</v>
      </c>
      <c r="B11" s="46"/>
      <c r="C11" s="17">
        <v>1148.740104</v>
      </c>
      <c r="D11" s="17">
        <v>1128.740104</v>
      </c>
      <c r="E11" s="17">
        <v>1128.740104</v>
      </c>
      <c r="F11" s="17"/>
      <c r="G11" s="17"/>
      <c r="H11" s="17"/>
      <c r="I11" s="17">
        <v>20</v>
      </c>
      <c r="J11" s="17"/>
      <c r="K11" s="17"/>
      <c r="L11" s="17"/>
      <c r="M11" s="17"/>
      <c r="N11" s="17">
        <v>20</v>
      </c>
      <c r="O11" s="17"/>
      <c r="P11" s="17"/>
      <c r="Q11" s="17"/>
      <c r="R11" s="17"/>
      <c r="S11" s="17"/>
      <c r="T11" s="17"/>
    </row>
  </sheetData>
  <mergeCells count="20">
    <mergeCell ref="A3:T3"/>
    <mergeCell ref="A4:D4"/>
    <mergeCell ref="D5:N5"/>
    <mergeCell ref="O5:T5"/>
    <mergeCell ref="I6:N6"/>
    <mergeCell ref="A11:B11"/>
    <mergeCell ref="A5:A7"/>
    <mergeCell ref="B5:B7"/>
    <mergeCell ref="C5:C7"/>
    <mergeCell ref="D6:D7"/>
    <mergeCell ref="E6:E7"/>
    <mergeCell ref="F6:F7"/>
    <mergeCell ref="G6:G7"/>
    <mergeCell ref="H6:H7"/>
    <mergeCell ref="O6:O7"/>
    <mergeCell ref="P6:P7"/>
    <mergeCell ref="Q6:Q7"/>
    <mergeCell ref="R6:R7"/>
    <mergeCell ref="S6:S7"/>
    <mergeCell ref="T6:T7"/>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5"/>
  <sheetViews>
    <sheetView showZeros="0" workbookViewId="0">
      <pane ySplit="7" topLeftCell="A8" activePane="bottomLeft" state="frozen"/>
      <selection/>
      <selection pane="bottomLeft" activeCell="E18" sqref="E18"/>
    </sheetView>
  </sheetViews>
  <sheetFormatPr defaultColWidth="8.85185185185185" defaultRowHeight="15" customHeight="1"/>
  <cols>
    <col min="1" max="1" width="21.5462962962963" customWidth="1"/>
    <col min="2" max="2" width="28.5740740740741" customWidth="1"/>
    <col min="3" max="15" width="17.1388888888889" customWidth="1"/>
  </cols>
  <sheetData>
    <row r="1" customHeight="1" spans="1:15">
      <c r="A1" s="1"/>
      <c r="B1" s="1"/>
      <c r="C1" s="1"/>
      <c r="D1" s="1"/>
      <c r="E1" s="1"/>
      <c r="F1" s="1"/>
      <c r="G1" s="1"/>
      <c r="H1" s="1"/>
      <c r="I1" s="1"/>
      <c r="J1" s="1"/>
      <c r="K1" s="1"/>
      <c r="L1" s="1"/>
      <c r="M1" s="1"/>
      <c r="N1" s="1"/>
      <c r="O1" s="1"/>
    </row>
    <row r="2" ht="18.75" customHeight="1" spans="1:15">
      <c r="A2" s="2"/>
      <c r="B2" s="2"/>
      <c r="C2" s="2"/>
      <c r="D2" s="2"/>
      <c r="E2" s="2"/>
      <c r="F2" s="2"/>
      <c r="G2" s="2"/>
      <c r="H2" s="2"/>
      <c r="I2" s="2"/>
      <c r="J2" s="3"/>
      <c r="K2" s="3"/>
      <c r="L2" s="3"/>
      <c r="M2" s="3"/>
      <c r="N2" s="3"/>
      <c r="O2" s="3" t="s">
        <v>54</v>
      </c>
    </row>
    <row r="3" ht="37.5" customHeight="1" spans="1:15">
      <c r="A3" s="4" t="s">
        <v>55</v>
      </c>
      <c r="B3" s="4"/>
      <c r="C3" s="4"/>
      <c r="D3" s="4"/>
      <c r="E3" s="4"/>
      <c r="F3" s="4"/>
      <c r="G3" s="4"/>
      <c r="H3" s="4"/>
      <c r="I3" s="4"/>
      <c r="J3" s="4"/>
      <c r="K3" s="51"/>
      <c r="L3" s="51"/>
      <c r="M3" s="51"/>
      <c r="N3" s="51"/>
      <c r="O3" s="51"/>
    </row>
    <row r="4" ht="18.75" customHeight="1" spans="1:15">
      <c r="A4" s="42" t="str">
        <f>"单位名称："&amp;"云南省通海县公安局交通警察大队"</f>
        <v>单位名称：云南省通海县公安局交通警察大队</v>
      </c>
      <c r="B4" s="42"/>
      <c r="C4" s="42"/>
      <c r="D4" s="42"/>
      <c r="E4" s="42"/>
      <c r="F4" s="42"/>
      <c r="G4" s="42"/>
      <c r="H4" s="42"/>
      <c r="I4" s="42"/>
      <c r="J4" s="3"/>
      <c r="K4" s="3"/>
      <c r="L4" s="3"/>
      <c r="M4" s="3"/>
      <c r="N4" s="3"/>
      <c r="O4" s="3" t="s">
        <v>26</v>
      </c>
    </row>
    <row r="5" ht="18.75" customHeight="1" spans="1:15">
      <c r="A5" s="13" t="s">
        <v>56</v>
      </c>
      <c r="B5" s="13" t="s">
        <v>57</v>
      </c>
      <c r="C5" s="45" t="s">
        <v>29</v>
      </c>
      <c r="D5" s="45" t="s">
        <v>32</v>
      </c>
      <c r="E5" s="45"/>
      <c r="F5" s="45"/>
      <c r="G5" s="13" t="s">
        <v>33</v>
      </c>
      <c r="H5" s="45" t="s">
        <v>34</v>
      </c>
      <c r="I5" s="13" t="s">
        <v>58</v>
      </c>
      <c r="J5" s="45" t="s">
        <v>36</v>
      </c>
      <c r="K5" s="45"/>
      <c r="L5" s="45"/>
      <c r="M5" s="45"/>
      <c r="N5" s="45"/>
      <c r="O5" s="45"/>
    </row>
    <row r="6" ht="18.75" customHeight="1" spans="1:15">
      <c r="A6" s="13"/>
      <c r="B6" s="13"/>
      <c r="C6" s="45"/>
      <c r="D6" s="45" t="s">
        <v>31</v>
      </c>
      <c r="E6" s="45" t="s">
        <v>59</v>
      </c>
      <c r="F6" s="45" t="s">
        <v>60</v>
      </c>
      <c r="G6" s="13"/>
      <c r="H6" s="45"/>
      <c r="I6" s="13"/>
      <c r="J6" s="45" t="s">
        <v>31</v>
      </c>
      <c r="K6" s="45" t="s">
        <v>61</v>
      </c>
      <c r="L6" s="14" t="s">
        <v>62</v>
      </c>
      <c r="M6" s="14" t="s">
        <v>63</v>
      </c>
      <c r="N6" s="14" t="s">
        <v>64</v>
      </c>
      <c r="O6" s="14" t="s">
        <v>65</v>
      </c>
    </row>
    <row r="7" ht="18.75" customHeight="1" spans="1:15">
      <c r="A7" s="14" t="s">
        <v>42</v>
      </c>
      <c r="B7" s="14" t="s">
        <v>43</v>
      </c>
      <c r="C7" s="14" t="s">
        <v>44</v>
      </c>
      <c r="D7" s="14" t="s">
        <v>45</v>
      </c>
      <c r="E7" s="14" t="s">
        <v>46</v>
      </c>
      <c r="F7" s="14" t="s">
        <v>47</v>
      </c>
      <c r="G7" s="14" t="s">
        <v>48</v>
      </c>
      <c r="H7" s="14" t="s">
        <v>49</v>
      </c>
      <c r="I7" s="14" t="s">
        <v>50</v>
      </c>
      <c r="J7" s="14" t="s">
        <v>66</v>
      </c>
      <c r="K7" s="14">
        <v>11</v>
      </c>
      <c r="L7" s="14">
        <v>12</v>
      </c>
      <c r="M7" s="14">
        <v>13</v>
      </c>
      <c r="N7" s="14">
        <v>14</v>
      </c>
      <c r="O7" s="14">
        <v>15</v>
      </c>
    </row>
    <row r="8" ht="20.25" customHeight="1" spans="1:15">
      <c r="A8" s="16" t="s">
        <v>67</v>
      </c>
      <c r="B8" s="16" t="s">
        <v>68</v>
      </c>
      <c r="C8" s="17">
        <v>992.8531</v>
      </c>
      <c r="D8" s="17">
        <v>972.8531</v>
      </c>
      <c r="E8" s="17">
        <v>768.8531</v>
      </c>
      <c r="F8" s="17">
        <v>204</v>
      </c>
      <c r="G8" s="17"/>
      <c r="H8" s="17"/>
      <c r="I8" s="17"/>
      <c r="J8" s="17">
        <v>20</v>
      </c>
      <c r="K8" s="17"/>
      <c r="L8" s="17"/>
      <c r="M8" s="17"/>
      <c r="N8" s="17"/>
      <c r="O8" s="17">
        <v>20</v>
      </c>
    </row>
    <row r="9" ht="20.25" customHeight="1" spans="1:15">
      <c r="A9" s="63" t="s">
        <v>69</v>
      </c>
      <c r="B9" s="63" t="s">
        <v>70</v>
      </c>
      <c r="C9" s="17">
        <v>992.8531</v>
      </c>
      <c r="D9" s="17">
        <v>972.8531</v>
      </c>
      <c r="E9" s="17">
        <v>768.8531</v>
      </c>
      <c r="F9" s="17">
        <v>204</v>
      </c>
      <c r="G9" s="17"/>
      <c r="H9" s="17"/>
      <c r="I9" s="17"/>
      <c r="J9" s="17">
        <v>20</v>
      </c>
      <c r="K9" s="17"/>
      <c r="L9" s="17"/>
      <c r="M9" s="17"/>
      <c r="N9" s="17"/>
      <c r="O9" s="17">
        <v>20</v>
      </c>
    </row>
    <row r="10" ht="20.25" customHeight="1" spans="1:15">
      <c r="A10" s="64" t="s">
        <v>71</v>
      </c>
      <c r="B10" s="64" t="s">
        <v>72</v>
      </c>
      <c r="C10" s="17">
        <v>750.8531</v>
      </c>
      <c r="D10" s="17">
        <v>750.8531</v>
      </c>
      <c r="E10" s="17">
        <v>750.8531</v>
      </c>
      <c r="F10" s="17"/>
      <c r="G10" s="17"/>
      <c r="H10" s="17"/>
      <c r="I10" s="17"/>
      <c r="J10" s="17"/>
      <c r="K10" s="17"/>
      <c r="L10" s="17"/>
      <c r="M10" s="17"/>
      <c r="N10" s="17"/>
      <c r="O10" s="17"/>
    </row>
    <row r="11" ht="20.25" customHeight="1" spans="1:15">
      <c r="A11" s="64" t="s">
        <v>73</v>
      </c>
      <c r="B11" s="64" t="s">
        <v>74</v>
      </c>
      <c r="C11" s="17">
        <v>95</v>
      </c>
      <c r="D11" s="17">
        <v>95</v>
      </c>
      <c r="E11" s="17"/>
      <c r="F11" s="17">
        <v>95</v>
      </c>
      <c r="G11" s="17"/>
      <c r="H11" s="17"/>
      <c r="I11" s="17"/>
      <c r="J11" s="17"/>
      <c r="K11" s="17"/>
      <c r="L11" s="17"/>
      <c r="M11" s="17"/>
      <c r="N11" s="17"/>
      <c r="O11" s="17"/>
    </row>
    <row r="12" ht="20.25" customHeight="1" spans="1:15">
      <c r="A12" s="64" t="s">
        <v>75</v>
      </c>
      <c r="B12" s="64" t="s">
        <v>76</v>
      </c>
      <c r="C12" s="17">
        <v>147</v>
      </c>
      <c r="D12" s="17">
        <v>127</v>
      </c>
      <c r="E12" s="17">
        <v>18</v>
      </c>
      <c r="F12" s="17">
        <v>109</v>
      </c>
      <c r="G12" s="17"/>
      <c r="H12" s="17"/>
      <c r="I12" s="17"/>
      <c r="J12" s="17">
        <v>20</v>
      </c>
      <c r="K12" s="17"/>
      <c r="L12" s="17"/>
      <c r="M12" s="17"/>
      <c r="N12" s="17"/>
      <c r="O12" s="17">
        <v>20</v>
      </c>
    </row>
    <row r="13" ht="20.25" customHeight="1" spans="1:15">
      <c r="A13" s="16" t="s">
        <v>77</v>
      </c>
      <c r="B13" s="16" t="s">
        <v>78</v>
      </c>
      <c r="C13" s="17">
        <v>61.455536</v>
      </c>
      <c r="D13" s="17">
        <v>61.455536</v>
      </c>
      <c r="E13" s="17">
        <v>61.455536</v>
      </c>
      <c r="F13" s="17"/>
      <c r="G13" s="17"/>
      <c r="H13" s="17"/>
      <c r="I13" s="17"/>
      <c r="J13" s="17"/>
      <c r="K13" s="17"/>
      <c r="L13" s="17"/>
      <c r="M13" s="17"/>
      <c r="N13" s="17"/>
      <c r="O13" s="17"/>
    </row>
    <row r="14" ht="20.25" customHeight="1" spans="1:15">
      <c r="A14" s="63" t="s">
        <v>79</v>
      </c>
      <c r="B14" s="63" t="s">
        <v>80</v>
      </c>
      <c r="C14" s="17">
        <v>61.455536</v>
      </c>
      <c r="D14" s="17">
        <v>61.455536</v>
      </c>
      <c r="E14" s="17">
        <v>61.455536</v>
      </c>
      <c r="F14" s="17"/>
      <c r="G14" s="17"/>
      <c r="H14" s="17"/>
      <c r="I14" s="17"/>
      <c r="J14" s="17"/>
      <c r="K14" s="17"/>
      <c r="L14" s="17"/>
      <c r="M14" s="17"/>
      <c r="N14" s="17"/>
      <c r="O14" s="17"/>
    </row>
    <row r="15" ht="20.25" customHeight="1" spans="1:15">
      <c r="A15" s="64" t="s">
        <v>81</v>
      </c>
      <c r="B15" s="64" t="s">
        <v>82</v>
      </c>
      <c r="C15" s="17">
        <v>8.64</v>
      </c>
      <c r="D15" s="17">
        <v>8.64</v>
      </c>
      <c r="E15" s="17">
        <v>8.64</v>
      </c>
      <c r="F15" s="17"/>
      <c r="G15" s="17"/>
      <c r="H15" s="17"/>
      <c r="I15" s="17"/>
      <c r="J15" s="17"/>
      <c r="K15" s="17"/>
      <c r="L15" s="17"/>
      <c r="M15" s="17"/>
      <c r="N15" s="17"/>
      <c r="O15" s="17"/>
    </row>
    <row r="16" ht="20.25" customHeight="1" spans="1:15">
      <c r="A16" s="64" t="s">
        <v>83</v>
      </c>
      <c r="B16" s="64" t="s">
        <v>84</v>
      </c>
      <c r="C16" s="17">
        <v>52.815536</v>
      </c>
      <c r="D16" s="17">
        <v>52.815536</v>
      </c>
      <c r="E16" s="17">
        <v>52.815536</v>
      </c>
      <c r="F16" s="17"/>
      <c r="G16" s="17"/>
      <c r="H16" s="17"/>
      <c r="I16" s="17"/>
      <c r="J16" s="17"/>
      <c r="K16" s="17"/>
      <c r="L16" s="17"/>
      <c r="M16" s="17"/>
      <c r="N16" s="17"/>
      <c r="O16" s="17"/>
    </row>
    <row r="17" ht="20.25" customHeight="1" spans="1:15">
      <c r="A17" s="16" t="s">
        <v>85</v>
      </c>
      <c r="B17" s="16" t="s">
        <v>86</v>
      </c>
      <c r="C17" s="17">
        <v>45.844668</v>
      </c>
      <c r="D17" s="17">
        <v>45.844668</v>
      </c>
      <c r="E17" s="17">
        <v>45.844668</v>
      </c>
      <c r="F17" s="17"/>
      <c r="G17" s="17"/>
      <c r="H17" s="17"/>
      <c r="I17" s="17"/>
      <c r="J17" s="17"/>
      <c r="K17" s="17"/>
      <c r="L17" s="17"/>
      <c r="M17" s="17"/>
      <c r="N17" s="17"/>
      <c r="O17" s="17"/>
    </row>
    <row r="18" ht="20.25" customHeight="1" spans="1:15">
      <c r="A18" s="63" t="s">
        <v>87</v>
      </c>
      <c r="B18" s="63" t="s">
        <v>88</v>
      </c>
      <c r="C18" s="17">
        <v>45.844668</v>
      </c>
      <c r="D18" s="17">
        <v>45.844668</v>
      </c>
      <c r="E18" s="17">
        <v>45.844668</v>
      </c>
      <c r="F18" s="17"/>
      <c r="G18" s="17"/>
      <c r="H18" s="17"/>
      <c r="I18" s="17"/>
      <c r="J18" s="17"/>
      <c r="K18" s="17"/>
      <c r="L18" s="17"/>
      <c r="M18" s="17"/>
      <c r="N18" s="17"/>
      <c r="O18" s="17"/>
    </row>
    <row r="19" ht="20.25" customHeight="1" spans="1:15">
      <c r="A19" s="64" t="s">
        <v>89</v>
      </c>
      <c r="B19" s="64" t="s">
        <v>90</v>
      </c>
      <c r="C19" s="17">
        <v>27.398059</v>
      </c>
      <c r="D19" s="17">
        <v>27.398059</v>
      </c>
      <c r="E19" s="17">
        <v>27.398059</v>
      </c>
      <c r="F19" s="17"/>
      <c r="G19" s="17"/>
      <c r="H19" s="17"/>
      <c r="I19" s="17"/>
      <c r="J19" s="17"/>
      <c r="K19" s="17"/>
      <c r="L19" s="17"/>
      <c r="M19" s="17"/>
      <c r="N19" s="17"/>
      <c r="O19" s="17"/>
    </row>
    <row r="20" ht="20.25" customHeight="1" spans="1:15">
      <c r="A20" s="64" t="s">
        <v>91</v>
      </c>
      <c r="B20" s="64" t="s">
        <v>92</v>
      </c>
      <c r="C20" s="17">
        <v>15.435456</v>
      </c>
      <c r="D20" s="17">
        <v>15.435456</v>
      </c>
      <c r="E20" s="17">
        <v>15.435456</v>
      </c>
      <c r="F20" s="17"/>
      <c r="G20" s="17"/>
      <c r="H20" s="17"/>
      <c r="I20" s="17"/>
      <c r="J20" s="17"/>
      <c r="K20" s="17"/>
      <c r="L20" s="17"/>
      <c r="M20" s="17"/>
      <c r="N20" s="17"/>
      <c r="O20" s="17"/>
    </row>
    <row r="21" ht="20.25" customHeight="1" spans="1:15">
      <c r="A21" s="64" t="s">
        <v>93</v>
      </c>
      <c r="B21" s="64" t="s">
        <v>94</v>
      </c>
      <c r="C21" s="17">
        <v>3.011153</v>
      </c>
      <c r="D21" s="17">
        <v>3.011153</v>
      </c>
      <c r="E21" s="17">
        <v>3.011153</v>
      </c>
      <c r="F21" s="17"/>
      <c r="G21" s="17"/>
      <c r="H21" s="17"/>
      <c r="I21" s="17"/>
      <c r="J21" s="17"/>
      <c r="K21" s="17"/>
      <c r="L21" s="17"/>
      <c r="M21" s="17"/>
      <c r="N21" s="17"/>
      <c r="O21" s="17"/>
    </row>
    <row r="22" ht="20.25" customHeight="1" spans="1:15">
      <c r="A22" s="16" t="s">
        <v>95</v>
      </c>
      <c r="B22" s="16" t="s">
        <v>96</v>
      </c>
      <c r="C22" s="17">
        <v>48.5868</v>
      </c>
      <c r="D22" s="17">
        <v>48.5868</v>
      </c>
      <c r="E22" s="17">
        <v>48.5868</v>
      </c>
      <c r="F22" s="17"/>
      <c r="G22" s="17"/>
      <c r="H22" s="17"/>
      <c r="I22" s="17"/>
      <c r="J22" s="17"/>
      <c r="K22" s="17"/>
      <c r="L22" s="17"/>
      <c r="M22" s="17"/>
      <c r="N22" s="17"/>
      <c r="O22" s="17"/>
    </row>
    <row r="23" ht="20.25" customHeight="1" spans="1:15">
      <c r="A23" s="63" t="s">
        <v>97</v>
      </c>
      <c r="B23" s="63" t="s">
        <v>98</v>
      </c>
      <c r="C23" s="17">
        <v>48.5868</v>
      </c>
      <c r="D23" s="17">
        <v>48.5868</v>
      </c>
      <c r="E23" s="17">
        <v>48.5868</v>
      </c>
      <c r="F23" s="17"/>
      <c r="G23" s="17"/>
      <c r="H23" s="17"/>
      <c r="I23" s="17"/>
      <c r="J23" s="17"/>
      <c r="K23" s="17"/>
      <c r="L23" s="17"/>
      <c r="M23" s="17"/>
      <c r="N23" s="17"/>
      <c r="O23" s="17"/>
    </row>
    <row r="24" ht="20.25" customHeight="1" spans="1:15">
      <c r="A24" s="64" t="s">
        <v>99</v>
      </c>
      <c r="B24" s="64" t="s">
        <v>100</v>
      </c>
      <c r="C24" s="17">
        <v>48.5868</v>
      </c>
      <c r="D24" s="17">
        <v>48.5868</v>
      </c>
      <c r="E24" s="17">
        <v>48.5868</v>
      </c>
      <c r="F24" s="17"/>
      <c r="G24" s="17"/>
      <c r="H24" s="17"/>
      <c r="I24" s="17"/>
      <c r="J24" s="17"/>
      <c r="K24" s="17"/>
      <c r="L24" s="17"/>
      <c r="M24" s="17"/>
      <c r="N24" s="17"/>
      <c r="O24" s="17"/>
    </row>
    <row r="25" ht="20.25" customHeight="1" spans="1:15">
      <c r="A25" s="46" t="s">
        <v>101</v>
      </c>
      <c r="B25" s="46"/>
      <c r="C25" s="17">
        <v>1148.740104</v>
      </c>
      <c r="D25" s="17">
        <v>1128.740104</v>
      </c>
      <c r="E25" s="17">
        <v>924.740104</v>
      </c>
      <c r="F25" s="17">
        <v>204</v>
      </c>
      <c r="G25" s="17"/>
      <c r="H25" s="17"/>
      <c r="I25" s="17"/>
      <c r="J25" s="17">
        <v>20</v>
      </c>
      <c r="K25" s="17"/>
      <c r="L25" s="17"/>
      <c r="M25" s="17"/>
      <c r="N25" s="17"/>
      <c r="O25" s="17">
        <v>20</v>
      </c>
    </row>
  </sheetData>
  <mergeCells count="11">
    <mergeCell ref="A3:O3"/>
    <mergeCell ref="A4:I4"/>
    <mergeCell ref="D5:F5"/>
    <mergeCell ref="J5:O5"/>
    <mergeCell ref="A25:B25"/>
    <mergeCell ref="A5:A6"/>
    <mergeCell ref="B5:B6"/>
    <mergeCell ref="C5:C6"/>
    <mergeCell ref="G5:G6"/>
    <mergeCell ref="H5:H6"/>
    <mergeCell ref="I5:I6"/>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7"/>
  <sheetViews>
    <sheetView showZeros="0" workbookViewId="0">
      <pane ySplit="7" topLeftCell="A8" activePane="bottomLeft" state="frozen"/>
      <selection/>
      <selection pane="bottomLeft" activeCell="C21" sqref="C21"/>
    </sheetView>
  </sheetViews>
  <sheetFormatPr defaultColWidth="8.85185185185185" defaultRowHeight="15" customHeight="1" outlineLevelCol="3"/>
  <cols>
    <col min="1" max="4" width="35.7037037037037" customWidth="1"/>
  </cols>
  <sheetData>
    <row r="1" customHeight="1" spans="1:4">
      <c r="A1" s="1"/>
      <c r="B1" s="1"/>
      <c r="C1" s="1"/>
      <c r="D1" s="1"/>
    </row>
    <row r="2" ht="18.75" customHeight="1" spans="1:4">
      <c r="A2" s="2"/>
      <c r="B2" s="2"/>
      <c r="C2" s="2"/>
      <c r="D2" s="6" t="s">
        <v>102</v>
      </c>
    </row>
    <row r="3" ht="45" customHeight="1" spans="1:4">
      <c r="A3" s="4" t="s">
        <v>103</v>
      </c>
      <c r="B3" s="4"/>
      <c r="C3" s="4"/>
      <c r="D3" s="4"/>
    </row>
    <row r="4" ht="18.75" customHeight="1" spans="1:4">
      <c r="A4" s="5" t="str">
        <f>"单位名称："&amp;"云南省通海县公安局交通警察大队"</f>
        <v>单位名称：云南省通海县公安局交通警察大队</v>
      </c>
      <c r="B4" s="5"/>
      <c r="C4" s="65"/>
      <c r="D4" s="6" t="s">
        <v>2</v>
      </c>
    </row>
    <row r="5" ht="22.5" customHeight="1" spans="1:4">
      <c r="A5" s="8" t="s">
        <v>3</v>
      </c>
      <c r="B5" s="8"/>
      <c r="C5" s="8" t="s">
        <v>4</v>
      </c>
      <c r="D5" s="8"/>
    </row>
    <row r="6" ht="18.75" customHeight="1" spans="1:4">
      <c r="A6" s="8" t="s">
        <v>5</v>
      </c>
      <c r="B6" s="8" t="s">
        <v>104</v>
      </c>
      <c r="C6" s="8" t="s">
        <v>105</v>
      </c>
      <c r="D6" s="8" t="s">
        <v>104</v>
      </c>
    </row>
    <row r="7" ht="18.75" customHeight="1" spans="1:4">
      <c r="A7" s="8"/>
      <c r="B7" s="8"/>
      <c r="C7" s="8"/>
      <c r="D7" s="8"/>
    </row>
    <row r="8" ht="27" customHeight="1" spans="1:4">
      <c r="A8" s="15" t="s">
        <v>106</v>
      </c>
      <c r="B8" s="17">
        <v>1128.740104</v>
      </c>
      <c r="C8" s="15" t="s">
        <v>107</v>
      </c>
      <c r="D8" s="17">
        <v>1128.740104</v>
      </c>
    </row>
    <row r="9" ht="27" customHeight="1" spans="1:4">
      <c r="A9" s="15" t="s">
        <v>108</v>
      </c>
      <c r="B9" s="17">
        <v>1128.740104</v>
      </c>
      <c r="C9" s="15" t="str">
        <f>"（"&amp;"一"&amp;"）"&amp;"公共安全支出"</f>
        <v>（一）公共安全支出</v>
      </c>
      <c r="D9" s="17">
        <v>972.8531</v>
      </c>
    </row>
    <row r="10" ht="27" customHeight="1" spans="1:4">
      <c r="A10" s="15" t="s">
        <v>109</v>
      </c>
      <c r="B10" s="17"/>
      <c r="C10" s="15" t="str">
        <f>"（"&amp;"二"&amp;"）"&amp;"社会保障和就业支出"</f>
        <v>（二）社会保障和就业支出</v>
      </c>
      <c r="D10" s="17">
        <v>61.455536</v>
      </c>
    </row>
    <row r="11" ht="27" customHeight="1" spans="1:4">
      <c r="A11" s="15" t="s">
        <v>110</v>
      </c>
      <c r="B11" s="17"/>
      <c r="C11" s="15" t="str">
        <f>"（"&amp;"三"&amp;"）"&amp;"卫生健康支出"</f>
        <v>（三）卫生健康支出</v>
      </c>
      <c r="D11" s="17">
        <v>45.844668</v>
      </c>
    </row>
    <row r="12" ht="27" customHeight="1" spans="1:4">
      <c r="A12" s="15" t="s">
        <v>111</v>
      </c>
      <c r="B12" s="17"/>
      <c r="C12" s="15" t="str">
        <f>"（"&amp;"四"&amp;"）"&amp;"住房保障支出"</f>
        <v>（四）住房保障支出</v>
      </c>
      <c r="D12" s="17">
        <v>48.5868</v>
      </c>
    </row>
    <row r="13" ht="27" customHeight="1" spans="1:4">
      <c r="A13" s="15" t="s">
        <v>108</v>
      </c>
      <c r="B13" s="17"/>
      <c r="C13" s="15"/>
      <c r="D13" s="17"/>
    </row>
    <row r="14" ht="27" customHeight="1" spans="1:4">
      <c r="A14" s="15" t="s">
        <v>109</v>
      </c>
      <c r="B14" s="17"/>
      <c r="C14" s="15"/>
      <c r="D14" s="17"/>
    </row>
    <row r="15" ht="27" customHeight="1" spans="1:4">
      <c r="A15" s="15" t="s">
        <v>110</v>
      </c>
      <c r="B15" s="17"/>
      <c r="C15" s="15"/>
      <c r="D15" s="17"/>
    </row>
    <row r="16" ht="27" customHeight="1" spans="1:4">
      <c r="A16" s="66"/>
      <c r="B16" s="17"/>
      <c r="C16" s="15" t="s">
        <v>112</v>
      </c>
      <c r="D16" s="17"/>
    </row>
    <row r="17" ht="27" customHeight="1" spans="1:4">
      <c r="A17" s="67" t="s">
        <v>113</v>
      </c>
      <c r="B17" s="68">
        <v>1128.740104</v>
      </c>
      <c r="C17" s="69" t="s">
        <v>114</v>
      </c>
      <c r="D17" s="68">
        <v>1128.740104</v>
      </c>
    </row>
  </sheetData>
  <mergeCells count="8">
    <mergeCell ref="A3:D3"/>
    <mergeCell ref="A4:B4"/>
    <mergeCell ref="A5:B5"/>
    <mergeCell ref="C5:D5"/>
    <mergeCell ref="A6:A7"/>
    <mergeCell ref="B6:B7"/>
    <mergeCell ref="C6:C7"/>
    <mergeCell ref="D6:D7"/>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5"/>
  <sheetViews>
    <sheetView showZeros="0" workbookViewId="0">
      <pane ySplit="7" topLeftCell="A8" activePane="bottomLeft" state="frozen"/>
      <selection/>
      <selection pane="bottomLeft" activeCell="I18" sqref="I18"/>
    </sheetView>
  </sheetViews>
  <sheetFormatPr defaultColWidth="8.85185185185185" defaultRowHeight="15" customHeight="1" outlineLevelCol="6"/>
  <cols>
    <col min="1" max="1" width="21.4259259259259" customWidth="1"/>
    <col min="2" max="2" width="28.5740740740741" customWidth="1"/>
    <col min="3" max="7" width="21.4259259259259" customWidth="1"/>
  </cols>
  <sheetData>
    <row r="1" customHeight="1" spans="1:7">
      <c r="A1" s="1"/>
      <c r="B1" s="1"/>
      <c r="C1" s="1"/>
      <c r="D1" s="1"/>
      <c r="E1" s="1"/>
      <c r="F1" s="1"/>
      <c r="G1" s="1"/>
    </row>
    <row r="2" ht="18.75" customHeight="1" spans="1:7">
      <c r="A2" s="2"/>
      <c r="B2" s="2"/>
      <c r="C2" s="2"/>
      <c r="D2" s="2"/>
      <c r="E2" s="2"/>
      <c r="F2" s="2"/>
      <c r="G2" s="41" t="s">
        <v>115</v>
      </c>
    </row>
    <row r="3" ht="37.5" customHeight="1" spans="1:7">
      <c r="A3" s="4" t="s">
        <v>116</v>
      </c>
      <c r="B3" s="4"/>
      <c r="C3" s="4"/>
      <c r="D3" s="4"/>
      <c r="E3" s="4"/>
      <c r="F3" s="4"/>
      <c r="G3" s="4"/>
    </row>
    <row r="4" ht="18.75" customHeight="1" spans="1:7">
      <c r="A4" s="42" t="str">
        <f>"单位名称："&amp;"云南省通海县公安局交通警察大队"</f>
        <v>单位名称：云南省通海县公安局交通警察大队</v>
      </c>
      <c r="B4" s="42"/>
      <c r="C4" s="42"/>
      <c r="D4" s="43"/>
      <c r="E4" s="43"/>
      <c r="F4" s="43"/>
      <c r="G4" s="44" t="s">
        <v>26</v>
      </c>
    </row>
    <row r="5" ht="18.75" customHeight="1" spans="1:7">
      <c r="A5" s="13" t="s">
        <v>117</v>
      </c>
      <c r="B5" s="13" t="s">
        <v>57</v>
      </c>
      <c r="C5" s="45" t="s">
        <v>29</v>
      </c>
      <c r="D5" s="45" t="s">
        <v>59</v>
      </c>
      <c r="E5" s="45"/>
      <c r="F5" s="45"/>
      <c r="G5" s="13" t="s">
        <v>60</v>
      </c>
    </row>
    <row r="6" ht="18.75" customHeight="1" spans="1:7">
      <c r="A6" s="13" t="s">
        <v>56</v>
      </c>
      <c r="B6" s="13" t="s">
        <v>57</v>
      </c>
      <c r="C6" s="45"/>
      <c r="D6" s="45" t="s">
        <v>31</v>
      </c>
      <c r="E6" s="45" t="s">
        <v>118</v>
      </c>
      <c r="F6" s="45" t="s">
        <v>119</v>
      </c>
      <c r="G6" s="13"/>
    </row>
    <row r="7" ht="18.75" customHeight="1" spans="1:7">
      <c r="A7" s="14" t="s">
        <v>42</v>
      </c>
      <c r="B7" s="14" t="s">
        <v>43</v>
      </c>
      <c r="C7" s="14" t="s">
        <v>44</v>
      </c>
      <c r="D7" s="14" t="s">
        <v>45</v>
      </c>
      <c r="E7" s="14" t="s">
        <v>46</v>
      </c>
      <c r="F7" s="14" t="s">
        <v>47</v>
      </c>
      <c r="G7" s="14" t="s">
        <v>48</v>
      </c>
    </row>
    <row r="8" ht="20.25" customHeight="1" spans="1:7">
      <c r="A8" s="16" t="s">
        <v>67</v>
      </c>
      <c r="B8" s="16" t="s">
        <v>68</v>
      </c>
      <c r="C8" s="17">
        <v>972.8531</v>
      </c>
      <c r="D8" s="17">
        <v>768.8531</v>
      </c>
      <c r="E8" s="17">
        <v>700.9131</v>
      </c>
      <c r="F8" s="17">
        <v>67.94</v>
      </c>
      <c r="G8" s="17">
        <v>204</v>
      </c>
    </row>
    <row r="9" ht="20.25" customHeight="1" spans="1:7">
      <c r="A9" s="63" t="s">
        <v>69</v>
      </c>
      <c r="B9" s="63" t="s">
        <v>70</v>
      </c>
      <c r="C9" s="17">
        <v>972.8531</v>
      </c>
      <c r="D9" s="17">
        <v>768.8531</v>
      </c>
      <c r="E9" s="17">
        <v>700.9131</v>
      </c>
      <c r="F9" s="17">
        <v>67.94</v>
      </c>
      <c r="G9" s="17">
        <v>204</v>
      </c>
    </row>
    <row r="10" ht="20.25" customHeight="1" spans="1:7">
      <c r="A10" s="64" t="s">
        <v>71</v>
      </c>
      <c r="B10" s="64" t="s">
        <v>72</v>
      </c>
      <c r="C10" s="17">
        <v>750.8531</v>
      </c>
      <c r="D10" s="17">
        <v>750.8531</v>
      </c>
      <c r="E10" s="17">
        <v>700.9131</v>
      </c>
      <c r="F10" s="17">
        <v>49.94</v>
      </c>
      <c r="G10" s="17"/>
    </row>
    <row r="11" ht="20.25" customHeight="1" spans="1:7">
      <c r="A11" s="64" t="s">
        <v>73</v>
      </c>
      <c r="B11" s="64" t="s">
        <v>74</v>
      </c>
      <c r="C11" s="17">
        <v>95</v>
      </c>
      <c r="D11" s="17"/>
      <c r="E11" s="17"/>
      <c r="F11" s="17"/>
      <c r="G11" s="17">
        <v>95</v>
      </c>
    </row>
    <row r="12" ht="20.25" customHeight="1" spans="1:7">
      <c r="A12" s="64" t="s">
        <v>75</v>
      </c>
      <c r="B12" s="64" t="s">
        <v>76</v>
      </c>
      <c r="C12" s="17">
        <v>127</v>
      </c>
      <c r="D12" s="17">
        <v>18</v>
      </c>
      <c r="E12" s="17"/>
      <c r="F12" s="17">
        <v>18</v>
      </c>
      <c r="G12" s="17">
        <v>109</v>
      </c>
    </row>
    <row r="13" ht="20.25" customHeight="1" spans="1:7">
      <c r="A13" s="16" t="s">
        <v>77</v>
      </c>
      <c r="B13" s="16" t="s">
        <v>78</v>
      </c>
      <c r="C13" s="17">
        <v>61.455536</v>
      </c>
      <c r="D13" s="17">
        <v>61.455536</v>
      </c>
      <c r="E13" s="17">
        <v>61.455536</v>
      </c>
      <c r="F13" s="17"/>
      <c r="G13" s="17"/>
    </row>
    <row r="14" ht="20.25" customHeight="1" spans="1:7">
      <c r="A14" s="63" t="s">
        <v>79</v>
      </c>
      <c r="B14" s="63" t="s">
        <v>80</v>
      </c>
      <c r="C14" s="17">
        <v>61.455536</v>
      </c>
      <c r="D14" s="17">
        <v>61.455536</v>
      </c>
      <c r="E14" s="17">
        <v>61.455536</v>
      </c>
      <c r="F14" s="17"/>
      <c r="G14" s="17"/>
    </row>
    <row r="15" ht="20.25" customHeight="1" spans="1:7">
      <c r="A15" s="64" t="s">
        <v>81</v>
      </c>
      <c r="B15" s="64" t="s">
        <v>82</v>
      </c>
      <c r="C15" s="17">
        <v>8.64</v>
      </c>
      <c r="D15" s="17">
        <v>8.64</v>
      </c>
      <c r="E15" s="17">
        <v>8.64</v>
      </c>
      <c r="F15" s="17"/>
      <c r="G15" s="17"/>
    </row>
    <row r="16" ht="20.25" customHeight="1" spans="1:7">
      <c r="A16" s="64" t="s">
        <v>83</v>
      </c>
      <c r="B16" s="64" t="s">
        <v>84</v>
      </c>
      <c r="C16" s="17">
        <v>52.815536</v>
      </c>
      <c r="D16" s="17">
        <v>52.815536</v>
      </c>
      <c r="E16" s="17">
        <v>52.815536</v>
      </c>
      <c r="F16" s="17"/>
      <c r="G16" s="17"/>
    </row>
    <row r="17" ht="20.25" customHeight="1" spans="1:7">
      <c r="A17" s="16" t="s">
        <v>85</v>
      </c>
      <c r="B17" s="16" t="s">
        <v>86</v>
      </c>
      <c r="C17" s="17">
        <v>45.844668</v>
      </c>
      <c r="D17" s="17">
        <v>45.844668</v>
      </c>
      <c r="E17" s="17">
        <v>45.844668</v>
      </c>
      <c r="F17" s="17"/>
      <c r="G17" s="17"/>
    </row>
    <row r="18" ht="20.25" customHeight="1" spans="1:7">
      <c r="A18" s="63" t="s">
        <v>87</v>
      </c>
      <c r="B18" s="63" t="s">
        <v>88</v>
      </c>
      <c r="C18" s="17">
        <v>45.844668</v>
      </c>
      <c r="D18" s="17">
        <v>45.844668</v>
      </c>
      <c r="E18" s="17">
        <v>45.844668</v>
      </c>
      <c r="F18" s="17"/>
      <c r="G18" s="17"/>
    </row>
    <row r="19" ht="20.25" customHeight="1" spans="1:7">
      <c r="A19" s="64" t="s">
        <v>89</v>
      </c>
      <c r="B19" s="64" t="s">
        <v>90</v>
      </c>
      <c r="C19" s="17">
        <v>27.398059</v>
      </c>
      <c r="D19" s="17">
        <v>27.398059</v>
      </c>
      <c r="E19" s="17">
        <v>27.398059</v>
      </c>
      <c r="F19" s="17"/>
      <c r="G19" s="17"/>
    </row>
    <row r="20" ht="20.25" customHeight="1" spans="1:7">
      <c r="A20" s="64" t="s">
        <v>91</v>
      </c>
      <c r="B20" s="64" t="s">
        <v>92</v>
      </c>
      <c r="C20" s="17">
        <v>15.435456</v>
      </c>
      <c r="D20" s="17">
        <v>15.435456</v>
      </c>
      <c r="E20" s="17">
        <v>15.435456</v>
      </c>
      <c r="F20" s="17"/>
      <c r="G20" s="17"/>
    </row>
    <row r="21" ht="20.25" customHeight="1" spans="1:7">
      <c r="A21" s="64" t="s">
        <v>93</v>
      </c>
      <c r="B21" s="64" t="s">
        <v>94</v>
      </c>
      <c r="C21" s="17">
        <v>3.011153</v>
      </c>
      <c r="D21" s="17">
        <v>3.011153</v>
      </c>
      <c r="E21" s="17">
        <v>3.011153</v>
      </c>
      <c r="F21" s="17"/>
      <c r="G21" s="17"/>
    </row>
    <row r="22" ht="20.25" customHeight="1" spans="1:7">
      <c r="A22" s="16" t="s">
        <v>95</v>
      </c>
      <c r="B22" s="16" t="s">
        <v>96</v>
      </c>
      <c r="C22" s="17">
        <v>48.5868</v>
      </c>
      <c r="D22" s="17">
        <v>48.5868</v>
      </c>
      <c r="E22" s="17">
        <v>48.5868</v>
      </c>
      <c r="F22" s="17"/>
      <c r="G22" s="17"/>
    </row>
    <row r="23" ht="20.25" customHeight="1" spans="1:7">
      <c r="A23" s="63" t="s">
        <v>97</v>
      </c>
      <c r="B23" s="63" t="s">
        <v>98</v>
      </c>
      <c r="C23" s="17">
        <v>48.5868</v>
      </c>
      <c r="D23" s="17">
        <v>48.5868</v>
      </c>
      <c r="E23" s="17">
        <v>48.5868</v>
      </c>
      <c r="F23" s="17"/>
      <c r="G23" s="17"/>
    </row>
    <row r="24" ht="20.25" customHeight="1" spans="1:7">
      <c r="A24" s="64" t="s">
        <v>99</v>
      </c>
      <c r="B24" s="64" t="s">
        <v>100</v>
      </c>
      <c r="C24" s="17">
        <v>48.5868</v>
      </c>
      <c r="D24" s="17">
        <v>48.5868</v>
      </c>
      <c r="E24" s="17">
        <v>48.5868</v>
      </c>
      <c r="F24" s="17"/>
      <c r="G24" s="17"/>
    </row>
    <row r="25" ht="20.25" customHeight="1" spans="1:7">
      <c r="A25" s="46" t="s">
        <v>101</v>
      </c>
      <c r="B25" s="46"/>
      <c r="C25" s="47">
        <v>1128.740104</v>
      </c>
      <c r="D25" s="47">
        <v>924.740104</v>
      </c>
      <c r="E25" s="47">
        <v>856.800104</v>
      </c>
      <c r="F25" s="47">
        <v>67.94</v>
      </c>
      <c r="G25" s="47">
        <v>204</v>
      </c>
    </row>
  </sheetData>
  <mergeCells count="7">
    <mergeCell ref="A3:G3"/>
    <mergeCell ref="A4:C4"/>
    <mergeCell ref="A5:B5"/>
    <mergeCell ref="D5:F5"/>
    <mergeCell ref="A25:B25"/>
    <mergeCell ref="C5:C6"/>
    <mergeCell ref="G5:G6"/>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pane ySplit="1" topLeftCell="A2" activePane="bottomLeft" state="frozen"/>
      <selection/>
      <selection pane="bottomLeft" activeCell="A1" sqref="A1"/>
    </sheetView>
  </sheetViews>
  <sheetFormatPr defaultColWidth="8.85185185185185" defaultRowHeight="15" customHeight="1" outlineLevelRow="7" outlineLevelCol="5"/>
  <cols>
    <col min="1" max="6" width="28.5740740740741" customWidth="1"/>
  </cols>
  <sheetData>
    <row r="1" customHeight="1" spans="1:6">
      <c r="A1" s="1"/>
      <c r="B1" s="1"/>
      <c r="C1" s="1"/>
      <c r="D1" s="1"/>
      <c r="E1" s="1"/>
      <c r="F1" s="1"/>
    </row>
    <row r="2" ht="18.75" customHeight="1" spans="1:6">
      <c r="A2" s="56"/>
      <c r="B2" s="56"/>
      <c r="C2" s="57"/>
      <c r="D2" s="2"/>
      <c r="E2" s="2"/>
      <c r="F2" s="58" t="s">
        <v>120</v>
      </c>
    </row>
    <row r="3" ht="41.25" customHeight="1" spans="1:6">
      <c r="A3" s="59" t="s">
        <v>121</v>
      </c>
      <c r="B3" s="59"/>
      <c r="C3" s="59"/>
      <c r="D3" s="59"/>
      <c r="E3" s="59"/>
      <c r="F3" s="59"/>
    </row>
    <row r="4" ht="18.75" customHeight="1" spans="1:6">
      <c r="A4" s="5" t="str">
        <f>"单位名称："&amp;"云南省通海县公安局交通警察大队"</f>
        <v>单位名称：云南省通海县公安局交通警察大队</v>
      </c>
      <c r="B4" s="5"/>
      <c r="C4" s="5"/>
      <c r="D4" s="60"/>
      <c r="E4" s="2"/>
      <c r="F4" s="58" t="s">
        <v>26</v>
      </c>
    </row>
    <row r="5" ht="18.75" customHeight="1" spans="1:6">
      <c r="A5" s="13" t="s">
        <v>122</v>
      </c>
      <c r="B5" s="45" t="s">
        <v>123</v>
      </c>
      <c r="C5" s="45" t="s">
        <v>124</v>
      </c>
      <c r="D5" s="45"/>
      <c r="E5" s="45"/>
      <c r="F5" s="45" t="s">
        <v>125</v>
      </c>
    </row>
    <row r="6" ht="18.75" customHeight="1" spans="1:6">
      <c r="A6" s="13"/>
      <c r="B6" s="45"/>
      <c r="C6" s="45" t="s">
        <v>31</v>
      </c>
      <c r="D6" s="45" t="s">
        <v>126</v>
      </c>
      <c r="E6" s="45" t="s">
        <v>127</v>
      </c>
      <c r="F6" s="45"/>
    </row>
    <row r="7" ht="18.75" customHeight="1" spans="1:6">
      <c r="A7" s="61" t="s">
        <v>43</v>
      </c>
      <c r="B7" s="62" t="s">
        <v>44</v>
      </c>
      <c r="C7" s="61" t="s">
        <v>45</v>
      </c>
      <c r="D7" s="61" t="s">
        <v>46</v>
      </c>
      <c r="E7" s="61" t="s">
        <v>47</v>
      </c>
      <c r="F7" s="61">
        <v>7</v>
      </c>
    </row>
    <row r="8" ht="20.25" customHeight="1" spans="1:6">
      <c r="A8" s="17">
        <v>43</v>
      </c>
      <c r="B8" s="17"/>
      <c r="C8" s="17">
        <v>43</v>
      </c>
      <c r="D8" s="17">
        <v>18</v>
      </c>
      <c r="E8" s="17">
        <v>25</v>
      </c>
      <c r="F8" s="17"/>
    </row>
  </sheetData>
  <mergeCells count="6">
    <mergeCell ref="A3:F3"/>
    <mergeCell ref="A4:C4"/>
    <mergeCell ref="C5:E5"/>
    <mergeCell ref="A5:A6"/>
    <mergeCell ref="B5:B6"/>
    <mergeCell ref="F5:F6"/>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42"/>
  <sheetViews>
    <sheetView showZeros="0" workbookViewId="0">
      <pane ySplit="9" topLeftCell="A10" activePane="bottomLeft" state="frozen"/>
      <selection/>
      <selection pane="bottomLeft" activeCell="A1" sqref="$A1:$XFD9"/>
    </sheetView>
  </sheetViews>
  <sheetFormatPr defaultColWidth="8.85185185185185" defaultRowHeight="15" customHeight="1"/>
  <cols>
    <col min="1" max="1" width="28.5740740740741" customWidth="1"/>
    <col min="2" max="2" width="21.75" customWidth="1"/>
    <col min="3" max="3" width="17.75" customWidth="1"/>
    <col min="4" max="4" width="16" customWidth="1"/>
    <col min="5" max="5" width="26.5" customWidth="1"/>
    <col min="6" max="6" width="11.3796296296296" customWidth="1"/>
    <col min="7" max="7" width="23" customWidth="1"/>
    <col min="8" max="9" width="11.5" customWidth="1"/>
    <col min="10" max="12" width="10.75" customWidth="1"/>
    <col min="13" max="13" width="11.1296296296296" customWidth="1"/>
    <col min="14" max="24" width="9.75" customWidth="1"/>
  </cols>
  <sheetData>
    <row r="1" customHeight="1" spans="1:24">
      <c r="A1" s="1"/>
      <c r="B1" s="1"/>
      <c r="C1" s="1"/>
      <c r="D1" s="1"/>
      <c r="E1" s="1"/>
      <c r="F1" s="1"/>
      <c r="G1" s="1"/>
      <c r="H1" s="1"/>
      <c r="I1" s="1"/>
      <c r="J1" s="1"/>
      <c r="K1" s="1"/>
      <c r="L1" s="1"/>
      <c r="M1" s="1"/>
      <c r="N1" s="1"/>
      <c r="O1" s="1"/>
      <c r="P1" s="1"/>
      <c r="Q1" s="1"/>
      <c r="R1" s="1"/>
      <c r="S1" s="1"/>
      <c r="T1" s="1"/>
      <c r="U1" s="1"/>
      <c r="V1" s="1"/>
      <c r="W1" s="1"/>
      <c r="X1" s="1"/>
    </row>
    <row r="2" ht="18.75" customHeight="1" spans="1:24">
      <c r="A2" s="2"/>
      <c r="B2" s="2"/>
      <c r="C2" s="2"/>
      <c r="D2" s="2"/>
      <c r="E2" s="2"/>
      <c r="F2" s="2"/>
      <c r="G2" s="2"/>
      <c r="H2" s="2"/>
      <c r="I2" s="2"/>
      <c r="J2" s="2"/>
      <c r="K2" s="2"/>
      <c r="L2" s="2"/>
      <c r="M2" s="3"/>
      <c r="N2" s="3"/>
      <c r="O2" s="3"/>
      <c r="P2" s="3"/>
      <c r="Q2" s="3"/>
      <c r="R2" s="3"/>
      <c r="S2" s="3"/>
      <c r="T2" s="3"/>
      <c r="U2" s="3"/>
      <c r="V2" s="3"/>
      <c r="W2" s="3"/>
      <c r="X2" s="3" t="s">
        <v>128</v>
      </c>
    </row>
    <row r="3" ht="45" customHeight="1" spans="1:24">
      <c r="A3" s="4" t="s">
        <v>129</v>
      </c>
      <c r="B3" s="4"/>
      <c r="C3" s="4"/>
      <c r="D3" s="4"/>
      <c r="E3" s="4"/>
      <c r="F3" s="4"/>
      <c r="G3" s="4"/>
      <c r="H3" s="4"/>
      <c r="I3" s="4"/>
      <c r="J3" s="4"/>
      <c r="K3" s="4"/>
      <c r="L3" s="4"/>
      <c r="M3" s="51"/>
      <c r="N3" s="51"/>
      <c r="O3" s="51"/>
      <c r="P3" s="51"/>
      <c r="Q3" s="51"/>
      <c r="R3" s="51"/>
      <c r="S3" s="51"/>
      <c r="T3" s="51"/>
      <c r="U3" s="51"/>
      <c r="V3" s="51"/>
      <c r="W3" s="51"/>
      <c r="X3" s="51"/>
    </row>
    <row r="4" ht="18.75" customHeight="1" spans="1:24">
      <c r="A4" s="5" t="str">
        <f>"单位名称："&amp;"云南省通海县公安局交通警察大队"</f>
        <v>单位名称：云南省通海县公安局交通警察大队</v>
      </c>
      <c r="B4" s="5"/>
      <c r="C4" s="5"/>
      <c r="D4" s="5"/>
      <c r="E4" s="5"/>
      <c r="F4" s="5"/>
      <c r="G4" s="5"/>
      <c r="H4" s="52"/>
      <c r="I4" s="52"/>
      <c r="J4" s="52"/>
      <c r="K4" s="52"/>
      <c r="L4" s="52"/>
      <c r="M4" s="6"/>
      <c r="N4" s="6"/>
      <c r="O4" s="6"/>
      <c r="P4" s="6"/>
      <c r="Q4" s="6"/>
      <c r="R4" s="6"/>
      <c r="S4" s="6"/>
      <c r="T4" s="6"/>
      <c r="U4" s="6"/>
      <c r="V4" s="6"/>
      <c r="W4" s="6"/>
      <c r="X4" s="6" t="s">
        <v>26</v>
      </c>
    </row>
    <row r="5" ht="18.75" customHeight="1" spans="1:24">
      <c r="A5" s="53" t="s">
        <v>130</v>
      </c>
      <c r="B5" s="53" t="s">
        <v>131</v>
      </c>
      <c r="C5" s="53" t="s">
        <v>132</v>
      </c>
      <c r="D5" s="53" t="s">
        <v>133</v>
      </c>
      <c r="E5" s="53" t="s">
        <v>134</v>
      </c>
      <c r="F5" s="53" t="s">
        <v>135</v>
      </c>
      <c r="G5" s="53" t="s">
        <v>136</v>
      </c>
      <c r="H5" s="54" t="s">
        <v>29</v>
      </c>
      <c r="I5" s="54" t="s">
        <v>137</v>
      </c>
      <c r="J5" s="53"/>
      <c r="K5" s="53"/>
      <c r="L5" s="53"/>
      <c r="M5" s="53"/>
      <c r="N5" s="53"/>
      <c r="O5" s="53" t="s">
        <v>138</v>
      </c>
      <c r="P5" s="53"/>
      <c r="Q5" s="53"/>
      <c r="R5" s="53" t="s">
        <v>35</v>
      </c>
      <c r="S5" s="53" t="s">
        <v>36</v>
      </c>
      <c r="T5" s="53"/>
      <c r="U5" s="53"/>
      <c r="V5" s="53"/>
      <c r="W5" s="53"/>
      <c r="X5" s="53"/>
    </row>
    <row r="6" ht="18.75" customHeight="1" spans="1:24">
      <c r="A6" s="53"/>
      <c r="B6" s="53"/>
      <c r="C6" s="53"/>
      <c r="D6" s="53"/>
      <c r="E6" s="53"/>
      <c r="F6" s="53"/>
      <c r="G6" s="53"/>
      <c r="H6" s="54" t="s">
        <v>139</v>
      </c>
      <c r="I6" s="54" t="s">
        <v>140</v>
      </c>
      <c r="J6" s="54"/>
      <c r="K6" s="53" t="s">
        <v>33</v>
      </c>
      <c r="L6" s="53" t="s">
        <v>34</v>
      </c>
      <c r="M6" s="53"/>
      <c r="N6" s="53"/>
      <c r="O6" s="53" t="s">
        <v>138</v>
      </c>
      <c r="P6" s="53" t="s">
        <v>33</v>
      </c>
      <c r="Q6" s="53" t="s">
        <v>34</v>
      </c>
      <c r="R6" s="53" t="s">
        <v>35</v>
      </c>
      <c r="S6" s="53" t="s">
        <v>36</v>
      </c>
      <c r="T6" s="53" t="s">
        <v>37</v>
      </c>
      <c r="U6" s="53" t="s">
        <v>38</v>
      </c>
      <c r="V6" s="53" t="s">
        <v>39</v>
      </c>
      <c r="W6" s="53" t="s">
        <v>40</v>
      </c>
      <c r="X6" s="53" t="s">
        <v>41</v>
      </c>
    </row>
    <row r="7" ht="18.75" customHeight="1" spans="1:24">
      <c r="A7" s="53"/>
      <c r="B7" s="53"/>
      <c r="C7" s="53"/>
      <c r="D7" s="53"/>
      <c r="E7" s="53"/>
      <c r="F7" s="53"/>
      <c r="G7" s="53"/>
      <c r="H7" s="54"/>
      <c r="I7" s="54" t="s">
        <v>141</v>
      </c>
      <c r="J7" s="53" t="s">
        <v>142</v>
      </c>
      <c r="K7" s="53" t="s">
        <v>143</v>
      </c>
      <c r="L7" s="53" t="s">
        <v>144</v>
      </c>
      <c r="M7" s="53" t="s">
        <v>145</v>
      </c>
      <c r="N7" s="53" t="s">
        <v>146</v>
      </c>
      <c r="O7" s="53" t="s">
        <v>32</v>
      </c>
      <c r="P7" s="53" t="s">
        <v>33</v>
      </c>
      <c r="Q7" s="53" t="s">
        <v>34</v>
      </c>
      <c r="R7" s="53"/>
      <c r="S7" s="53" t="s">
        <v>31</v>
      </c>
      <c r="T7" s="53" t="s">
        <v>37</v>
      </c>
      <c r="U7" s="53" t="s">
        <v>38</v>
      </c>
      <c r="V7" s="53" t="s">
        <v>39</v>
      </c>
      <c r="W7" s="53" t="s">
        <v>40</v>
      </c>
      <c r="X7" s="53" t="s">
        <v>41</v>
      </c>
    </row>
    <row r="8" ht="33" customHeight="1" spans="1:24">
      <c r="A8" s="53"/>
      <c r="B8" s="53"/>
      <c r="C8" s="53"/>
      <c r="D8" s="53"/>
      <c r="E8" s="53"/>
      <c r="F8" s="53"/>
      <c r="G8" s="53"/>
      <c r="H8" s="54"/>
      <c r="I8" s="54" t="s">
        <v>31</v>
      </c>
      <c r="J8" s="53" t="s">
        <v>142</v>
      </c>
      <c r="K8" s="53"/>
      <c r="L8" s="53"/>
      <c r="M8" s="53"/>
      <c r="N8" s="53"/>
      <c r="O8" s="53"/>
      <c r="P8" s="53"/>
      <c r="Q8" s="53"/>
      <c r="R8" s="53"/>
      <c r="S8" s="53"/>
      <c r="T8" s="53"/>
      <c r="U8" s="53"/>
      <c r="V8" s="53"/>
      <c r="W8" s="53"/>
      <c r="X8" s="53"/>
    </row>
    <row r="9" ht="18.75" customHeight="1" spans="1:24">
      <c r="A9" s="54" t="s">
        <v>42</v>
      </c>
      <c r="B9" s="54">
        <v>2</v>
      </c>
      <c r="C9" s="54">
        <v>3</v>
      </c>
      <c r="D9" s="54">
        <v>4</v>
      </c>
      <c r="E9" s="54">
        <v>5</v>
      </c>
      <c r="F9" s="54">
        <v>6</v>
      </c>
      <c r="G9" s="54">
        <v>7</v>
      </c>
      <c r="H9" s="54">
        <v>8</v>
      </c>
      <c r="I9" s="54">
        <v>9</v>
      </c>
      <c r="J9" s="54">
        <v>10</v>
      </c>
      <c r="K9" s="54">
        <v>11</v>
      </c>
      <c r="L9" s="54">
        <v>12</v>
      </c>
      <c r="M9" s="54">
        <v>13</v>
      </c>
      <c r="N9" s="54">
        <v>14</v>
      </c>
      <c r="O9" s="54">
        <v>15</v>
      </c>
      <c r="P9" s="54">
        <v>16</v>
      </c>
      <c r="Q9" s="54">
        <v>17</v>
      </c>
      <c r="R9" s="54">
        <v>18</v>
      </c>
      <c r="S9" s="54">
        <v>19</v>
      </c>
      <c r="T9" s="54">
        <v>20</v>
      </c>
      <c r="U9" s="54">
        <v>21</v>
      </c>
      <c r="V9" s="54">
        <v>22</v>
      </c>
      <c r="W9" s="54">
        <v>23</v>
      </c>
      <c r="X9" s="54">
        <v>24</v>
      </c>
    </row>
    <row r="10" ht="18.75" customHeight="1" spans="1:24">
      <c r="A10" s="9" t="s">
        <v>52</v>
      </c>
      <c r="B10" s="9"/>
      <c r="C10" s="10"/>
      <c r="D10" s="9"/>
      <c r="E10" s="9"/>
      <c r="F10" s="9"/>
      <c r="G10" s="9"/>
      <c r="H10" s="17">
        <v>924.740104</v>
      </c>
      <c r="I10" s="17">
        <v>924.740104</v>
      </c>
      <c r="J10" s="17"/>
      <c r="K10" s="17"/>
      <c r="L10" s="17"/>
      <c r="M10" s="17">
        <v>924.740104</v>
      </c>
      <c r="N10" s="17"/>
      <c r="O10" s="17"/>
      <c r="P10" s="17"/>
      <c r="Q10" s="17"/>
      <c r="R10" s="17"/>
      <c r="S10" s="17"/>
      <c r="T10" s="17"/>
      <c r="U10" s="17"/>
      <c r="V10" s="17"/>
      <c r="W10" s="17"/>
      <c r="X10" s="17"/>
    </row>
    <row r="11" ht="18.75" customHeight="1" spans="1:24">
      <c r="A11" s="55" t="s">
        <v>52</v>
      </c>
      <c r="B11" s="9" t="s">
        <v>147</v>
      </c>
      <c r="C11" s="10" t="s">
        <v>148</v>
      </c>
      <c r="D11" s="9" t="s">
        <v>71</v>
      </c>
      <c r="E11" s="9" t="s">
        <v>72</v>
      </c>
      <c r="F11" s="9" t="s">
        <v>149</v>
      </c>
      <c r="G11" s="9" t="s">
        <v>150</v>
      </c>
      <c r="H11" s="17">
        <v>120.3828</v>
      </c>
      <c r="I11" s="17">
        <v>120.3828</v>
      </c>
      <c r="J11" s="17"/>
      <c r="K11" s="17"/>
      <c r="L11" s="17"/>
      <c r="M11" s="17">
        <v>120.3828</v>
      </c>
      <c r="N11" s="17"/>
      <c r="O11" s="17"/>
      <c r="P11" s="17"/>
      <c r="Q11" s="23"/>
      <c r="R11" s="17"/>
      <c r="S11" s="17"/>
      <c r="T11" s="17"/>
      <c r="U11" s="17"/>
      <c r="V11" s="17"/>
      <c r="W11" s="17"/>
      <c r="X11" s="17"/>
    </row>
    <row r="12" ht="18.75" customHeight="1" spans="1:24">
      <c r="A12" s="55" t="s">
        <v>52</v>
      </c>
      <c r="B12" s="9" t="s">
        <v>147</v>
      </c>
      <c r="C12" s="10" t="s">
        <v>148</v>
      </c>
      <c r="D12" s="9" t="s">
        <v>71</v>
      </c>
      <c r="E12" s="9" t="s">
        <v>72</v>
      </c>
      <c r="F12" s="9" t="s">
        <v>151</v>
      </c>
      <c r="G12" s="9" t="s">
        <v>152</v>
      </c>
      <c r="H12" s="17">
        <v>227.7456</v>
      </c>
      <c r="I12" s="17">
        <v>227.7456</v>
      </c>
      <c r="J12" s="17"/>
      <c r="K12" s="17"/>
      <c r="L12" s="17"/>
      <c r="M12" s="17">
        <v>227.7456</v>
      </c>
      <c r="N12" s="17"/>
      <c r="O12" s="17"/>
      <c r="P12" s="17"/>
      <c r="Q12" s="23"/>
      <c r="R12" s="17"/>
      <c r="S12" s="17"/>
      <c r="T12" s="17"/>
      <c r="U12" s="17"/>
      <c r="V12" s="17"/>
      <c r="W12" s="17"/>
      <c r="X12" s="17"/>
    </row>
    <row r="13" ht="18.75" customHeight="1" spans="1:24">
      <c r="A13" s="55" t="s">
        <v>52</v>
      </c>
      <c r="B13" s="9" t="s">
        <v>147</v>
      </c>
      <c r="C13" s="10" t="s">
        <v>148</v>
      </c>
      <c r="D13" s="9" t="s">
        <v>71</v>
      </c>
      <c r="E13" s="9" t="s">
        <v>72</v>
      </c>
      <c r="F13" s="9" t="s">
        <v>151</v>
      </c>
      <c r="G13" s="9" t="s">
        <v>152</v>
      </c>
      <c r="H13" s="17">
        <v>22.08</v>
      </c>
      <c r="I13" s="17">
        <v>22.08</v>
      </c>
      <c r="J13" s="17"/>
      <c r="K13" s="17"/>
      <c r="L13" s="17"/>
      <c r="M13" s="17">
        <v>22.08</v>
      </c>
      <c r="N13" s="17"/>
      <c r="O13" s="17"/>
      <c r="P13" s="17"/>
      <c r="Q13" s="23"/>
      <c r="R13" s="17"/>
      <c r="S13" s="17"/>
      <c r="T13" s="17"/>
      <c r="U13" s="17"/>
      <c r="V13" s="17"/>
      <c r="W13" s="17"/>
      <c r="X13" s="17"/>
    </row>
    <row r="14" ht="18.75" customHeight="1" spans="1:24">
      <c r="A14" s="55" t="s">
        <v>52</v>
      </c>
      <c r="B14" s="9" t="s">
        <v>147</v>
      </c>
      <c r="C14" s="10" t="s">
        <v>148</v>
      </c>
      <c r="D14" s="9" t="s">
        <v>71</v>
      </c>
      <c r="E14" s="9" t="s">
        <v>72</v>
      </c>
      <c r="F14" s="9" t="s">
        <v>151</v>
      </c>
      <c r="G14" s="9" t="s">
        <v>152</v>
      </c>
      <c r="H14" s="17">
        <v>0.6</v>
      </c>
      <c r="I14" s="17">
        <v>0.6</v>
      </c>
      <c r="J14" s="17"/>
      <c r="K14" s="17"/>
      <c r="L14" s="17"/>
      <c r="M14" s="17">
        <v>0.6</v>
      </c>
      <c r="N14" s="17"/>
      <c r="O14" s="17"/>
      <c r="P14" s="17"/>
      <c r="Q14" s="23"/>
      <c r="R14" s="17"/>
      <c r="S14" s="17"/>
      <c r="T14" s="17"/>
      <c r="U14" s="17"/>
      <c r="V14" s="17"/>
      <c r="W14" s="17"/>
      <c r="X14" s="17"/>
    </row>
    <row r="15" ht="18.75" customHeight="1" spans="1:24">
      <c r="A15" s="55" t="s">
        <v>52</v>
      </c>
      <c r="B15" s="9" t="s">
        <v>147</v>
      </c>
      <c r="C15" s="10" t="s">
        <v>148</v>
      </c>
      <c r="D15" s="9" t="s">
        <v>71</v>
      </c>
      <c r="E15" s="9" t="s">
        <v>72</v>
      </c>
      <c r="F15" s="9" t="s">
        <v>153</v>
      </c>
      <c r="G15" s="9" t="s">
        <v>154</v>
      </c>
      <c r="H15" s="17">
        <v>10.0319</v>
      </c>
      <c r="I15" s="17">
        <v>10.0319</v>
      </c>
      <c r="J15" s="17"/>
      <c r="K15" s="17"/>
      <c r="L15" s="17"/>
      <c r="M15" s="17">
        <v>10.0319</v>
      </c>
      <c r="N15" s="17"/>
      <c r="O15" s="17"/>
      <c r="P15" s="17"/>
      <c r="Q15" s="23"/>
      <c r="R15" s="17"/>
      <c r="S15" s="17"/>
      <c r="T15" s="17"/>
      <c r="U15" s="17"/>
      <c r="V15" s="17"/>
      <c r="W15" s="17"/>
      <c r="X15" s="17"/>
    </row>
    <row r="16" ht="18.75" customHeight="1" spans="1:24">
      <c r="A16" s="55" t="s">
        <v>52</v>
      </c>
      <c r="B16" s="9" t="s">
        <v>155</v>
      </c>
      <c r="C16" s="10" t="s">
        <v>156</v>
      </c>
      <c r="D16" s="9" t="s">
        <v>81</v>
      </c>
      <c r="E16" s="9" t="s">
        <v>82</v>
      </c>
      <c r="F16" s="9" t="s">
        <v>157</v>
      </c>
      <c r="G16" s="9" t="s">
        <v>158</v>
      </c>
      <c r="H16" s="17">
        <v>8.64</v>
      </c>
      <c r="I16" s="17">
        <v>8.64</v>
      </c>
      <c r="J16" s="17"/>
      <c r="K16" s="17"/>
      <c r="L16" s="17"/>
      <c r="M16" s="17">
        <v>8.64</v>
      </c>
      <c r="N16" s="17"/>
      <c r="O16" s="17"/>
      <c r="P16" s="17"/>
      <c r="Q16" s="23"/>
      <c r="R16" s="17"/>
      <c r="S16" s="17"/>
      <c r="T16" s="17"/>
      <c r="U16" s="17"/>
      <c r="V16" s="17"/>
      <c r="W16" s="17"/>
      <c r="X16" s="17"/>
    </row>
    <row r="17" ht="18.75" customHeight="1" spans="1:24">
      <c r="A17" s="55" t="s">
        <v>52</v>
      </c>
      <c r="B17" s="9" t="s">
        <v>159</v>
      </c>
      <c r="C17" s="10" t="s">
        <v>160</v>
      </c>
      <c r="D17" s="9" t="s">
        <v>71</v>
      </c>
      <c r="E17" s="9" t="s">
        <v>72</v>
      </c>
      <c r="F17" s="9" t="s">
        <v>161</v>
      </c>
      <c r="G17" s="9" t="s">
        <v>162</v>
      </c>
      <c r="H17" s="17">
        <v>15.6</v>
      </c>
      <c r="I17" s="17">
        <v>15.6</v>
      </c>
      <c r="J17" s="17"/>
      <c r="K17" s="17"/>
      <c r="L17" s="17"/>
      <c r="M17" s="17">
        <v>15.6</v>
      </c>
      <c r="N17" s="17"/>
      <c r="O17" s="17"/>
      <c r="P17" s="17"/>
      <c r="Q17" s="23"/>
      <c r="R17" s="17"/>
      <c r="S17" s="17"/>
      <c r="T17" s="17"/>
      <c r="U17" s="17"/>
      <c r="V17" s="17"/>
      <c r="W17" s="17"/>
      <c r="X17" s="17"/>
    </row>
    <row r="18" ht="18.75" customHeight="1" spans="1:24">
      <c r="A18" s="55" t="s">
        <v>52</v>
      </c>
      <c r="B18" s="9" t="s">
        <v>163</v>
      </c>
      <c r="C18" s="10" t="s">
        <v>164</v>
      </c>
      <c r="D18" s="9" t="s">
        <v>71</v>
      </c>
      <c r="E18" s="9" t="s">
        <v>72</v>
      </c>
      <c r="F18" s="9" t="s">
        <v>161</v>
      </c>
      <c r="G18" s="9" t="s">
        <v>162</v>
      </c>
      <c r="H18" s="17">
        <v>259.2</v>
      </c>
      <c r="I18" s="17">
        <v>259.2</v>
      </c>
      <c r="J18" s="17"/>
      <c r="K18" s="17"/>
      <c r="L18" s="17"/>
      <c r="M18" s="17">
        <v>259.2</v>
      </c>
      <c r="N18" s="17"/>
      <c r="O18" s="17"/>
      <c r="P18" s="17"/>
      <c r="Q18" s="23"/>
      <c r="R18" s="17"/>
      <c r="S18" s="17"/>
      <c r="T18" s="17"/>
      <c r="U18" s="17"/>
      <c r="V18" s="17"/>
      <c r="W18" s="17"/>
      <c r="X18" s="17"/>
    </row>
    <row r="19" ht="18.75" customHeight="1" spans="1:24">
      <c r="A19" s="55" t="s">
        <v>52</v>
      </c>
      <c r="B19" s="9" t="s">
        <v>165</v>
      </c>
      <c r="C19" s="10" t="s">
        <v>166</v>
      </c>
      <c r="D19" s="9" t="s">
        <v>71</v>
      </c>
      <c r="E19" s="9" t="s">
        <v>72</v>
      </c>
      <c r="F19" s="9" t="s">
        <v>167</v>
      </c>
      <c r="G19" s="9" t="s">
        <v>166</v>
      </c>
      <c r="H19" s="17">
        <v>1.56</v>
      </c>
      <c r="I19" s="17">
        <v>1.56</v>
      </c>
      <c r="J19" s="17"/>
      <c r="K19" s="17"/>
      <c r="L19" s="17"/>
      <c r="M19" s="17">
        <v>1.56</v>
      </c>
      <c r="N19" s="17"/>
      <c r="O19" s="17"/>
      <c r="P19" s="17"/>
      <c r="Q19" s="23"/>
      <c r="R19" s="17"/>
      <c r="S19" s="17"/>
      <c r="T19" s="17"/>
      <c r="U19" s="17"/>
      <c r="V19" s="17"/>
      <c r="W19" s="17"/>
      <c r="X19" s="17"/>
    </row>
    <row r="20" ht="18.75" customHeight="1" spans="1:24">
      <c r="A20" s="55" t="s">
        <v>52</v>
      </c>
      <c r="B20" s="9" t="s">
        <v>168</v>
      </c>
      <c r="C20" s="10" t="s">
        <v>169</v>
      </c>
      <c r="D20" s="9" t="s">
        <v>71</v>
      </c>
      <c r="E20" s="9" t="s">
        <v>72</v>
      </c>
      <c r="F20" s="9" t="s">
        <v>170</v>
      </c>
      <c r="G20" s="9" t="s">
        <v>171</v>
      </c>
      <c r="H20" s="17">
        <v>1.32</v>
      </c>
      <c r="I20" s="17">
        <v>1.32</v>
      </c>
      <c r="J20" s="17"/>
      <c r="K20" s="17"/>
      <c r="L20" s="17"/>
      <c r="M20" s="17">
        <v>1.32</v>
      </c>
      <c r="N20" s="17"/>
      <c r="O20" s="17"/>
      <c r="P20" s="17"/>
      <c r="Q20" s="23"/>
      <c r="R20" s="17"/>
      <c r="S20" s="17"/>
      <c r="T20" s="17"/>
      <c r="U20" s="17"/>
      <c r="V20" s="17"/>
      <c r="W20" s="17"/>
      <c r="X20" s="17"/>
    </row>
    <row r="21" ht="18.75" customHeight="1" spans="1:24">
      <c r="A21" s="55" t="s">
        <v>52</v>
      </c>
      <c r="B21" s="9" t="s">
        <v>168</v>
      </c>
      <c r="C21" s="10" t="s">
        <v>169</v>
      </c>
      <c r="D21" s="9" t="s">
        <v>71</v>
      </c>
      <c r="E21" s="9" t="s">
        <v>72</v>
      </c>
      <c r="F21" s="9" t="s">
        <v>172</v>
      </c>
      <c r="G21" s="9" t="s">
        <v>173</v>
      </c>
      <c r="H21" s="17">
        <v>2.5</v>
      </c>
      <c r="I21" s="17">
        <v>2.5</v>
      </c>
      <c r="J21" s="17"/>
      <c r="K21" s="17"/>
      <c r="L21" s="17"/>
      <c r="M21" s="17">
        <v>2.5</v>
      </c>
      <c r="N21" s="17"/>
      <c r="O21" s="17"/>
      <c r="P21" s="17"/>
      <c r="Q21" s="23"/>
      <c r="R21" s="17"/>
      <c r="S21" s="17"/>
      <c r="T21" s="17"/>
      <c r="U21" s="17"/>
      <c r="V21" s="17"/>
      <c r="W21" s="17"/>
      <c r="X21" s="17"/>
    </row>
    <row r="22" ht="18.75" customHeight="1" spans="1:24">
      <c r="A22" s="55" t="s">
        <v>52</v>
      </c>
      <c r="B22" s="9" t="s">
        <v>168</v>
      </c>
      <c r="C22" s="10" t="s">
        <v>169</v>
      </c>
      <c r="D22" s="9" t="s">
        <v>71</v>
      </c>
      <c r="E22" s="9" t="s">
        <v>72</v>
      </c>
      <c r="F22" s="9" t="s">
        <v>174</v>
      </c>
      <c r="G22" s="9" t="s">
        <v>175</v>
      </c>
      <c r="H22" s="17">
        <v>4.3</v>
      </c>
      <c r="I22" s="17">
        <v>4.3</v>
      </c>
      <c r="J22" s="17"/>
      <c r="K22" s="17"/>
      <c r="L22" s="17"/>
      <c r="M22" s="17">
        <v>4.3</v>
      </c>
      <c r="N22" s="17"/>
      <c r="O22" s="17"/>
      <c r="P22" s="17"/>
      <c r="Q22" s="23"/>
      <c r="R22" s="17"/>
      <c r="S22" s="17"/>
      <c r="T22" s="17"/>
      <c r="U22" s="17"/>
      <c r="V22" s="17"/>
      <c r="W22" s="17"/>
      <c r="X22" s="17"/>
    </row>
    <row r="23" ht="18.75" customHeight="1" spans="1:24">
      <c r="A23" s="55" t="s">
        <v>52</v>
      </c>
      <c r="B23" s="9" t="s">
        <v>168</v>
      </c>
      <c r="C23" s="10" t="s">
        <v>169</v>
      </c>
      <c r="D23" s="9" t="s">
        <v>71</v>
      </c>
      <c r="E23" s="9" t="s">
        <v>72</v>
      </c>
      <c r="F23" s="9" t="s">
        <v>176</v>
      </c>
      <c r="G23" s="9" t="s">
        <v>177</v>
      </c>
      <c r="H23" s="17">
        <v>1.3</v>
      </c>
      <c r="I23" s="17">
        <v>1.3</v>
      </c>
      <c r="J23" s="17"/>
      <c r="K23" s="17"/>
      <c r="L23" s="17"/>
      <c r="M23" s="17">
        <v>1.3</v>
      </c>
      <c r="N23" s="17"/>
      <c r="O23" s="17"/>
      <c r="P23" s="17"/>
      <c r="Q23" s="23"/>
      <c r="R23" s="17"/>
      <c r="S23" s="17"/>
      <c r="T23" s="17"/>
      <c r="U23" s="17"/>
      <c r="V23" s="17"/>
      <c r="W23" s="17"/>
      <c r="X23" s="17"/>
    </row>
    <row r="24" ht="18.75" customHeight="1" spans="1:24">
      <c r="A24" s="55" t="s">
        <v>52</v>
      </c>
      <c r="B24" s="9" t="s">
        <v>168</v>
      </c>
      <c r="C24" s="10" t="s">
        <v>169</v>
      </c>
      <c r="D24" s="9" t="s">
        <v>71</v>
      </c>
      <c r="E24" s="9" t="s">
        <v>72</v>
      </c>
      <c r="F24" s="9" t="s">
        <v>178</v>
      </c>
      <c r="G24" s="9" t="s">
        <v>179</v>
      </c>
      <c r="H24" s="17">
        <v>1.2</v>
      </c>
      <c r="I24" s="17">
        <v>1.2</v>
      </c>
      <c r="J24" s="17"/>
      <c r="K24" s="17"/>
      <c r="L24" s="17"/>
      <c r="M24" s="17">
        <v>1.2</v>
      </c>
      <c r="N24" s="17"/>
      <c r="O24" s="17"/>
      <c r="P24" s="17"/>
      <c r="Q24" s="23"/>
      <c r="R24" s="17"/>
      <c r="S24" s="17"/>
      <c r="T24" s="17"/>
      <c r="U24" s="17"/>
      <c r="V24" s="17"/>
      <c r="W24" s="17"/>
      <c r="X24" s="17"/>
    </row>
    <row r="25" ht="18.75" customHeight="1" spans="1:24">
      <c r="A25" s="55" t="s">
        <v>52</v>
      </c>
      <c r="B25" s="9" t="s">
        <v>168</v>
      </c>
      <c r="C25" s="10" t="s">
        <v>169</v>
      </c>
      <c r="D25" s="9" t="s">
        <v>71</v>
      </c>
      <c r="E25" s="9" t="s">
        <v>72</v>
      </c>
      <c r="F25" s="9" t="s">
        <v>180</v>
      </c>
      <c r="G25" s="9" t="s">
        <v>181</v>
      </c>
      <c r="H25" s="17">
        <v>0.5</v>
      </c>
      <c r="I25" s="17">
        <v>0.5</v>
      </c>
      <c r="J25" s="17"/>
      <c r="K25" s="17"/>
      <c r="L25" s="17"/>
      <c r="M25" s="17">
        <v>0.5</v>
      </c>
      <c r="N25" s="17"/>
      <c r="O25" s="17"/>
      <c r="P25" s="17"/>
      <c r="Q25" s="23"/>
      <c r="R25" s="17"/>
      <c r="S25" s="17"/>
      <c r="T25" s="17"/>
      <c r="U25" s="17"/>
      <c r="V25" s="17"/>
      <c r="W25" s="17"/>
      <c r="X25" s="17"/>
    </row>
    <row r="26" ht="18.75" customHeight="1" spans="1:24">
      <c r="A26" s="55" t="s">
        <v>52</v>
      </c>
      <c r="B26" s="9" t="s">
        <v>168</v>
      </c>
      <c r="C26" s="10" t="s">
        <v>169</v>
      </c>
      <c r="D26" s="9" t="s">
        <v>71</v>
      </c>
      <c r="E26" s="9" t="s">
        <v>72</v>
      </c>
      <c r="F26" s="9" t="s">
        <v>182</v>
      </c>
      <c r="G26" s="9" t="s">
        <v>183</v>
      </c>
      <c r="H26" s="17">
        <v>0.5</v>
      </c>
      <c r="I26" s="17">
        <v>0.5</v>
      </c>
      <c r="J26" s="17"/>
      <c r="K26" s="17"/>
      <c r="L26" s="17"/>
      <c r="M26" s="17">
        <v>0.5</v>
      </c>
      <c r="N26" s="17"/>
      <c r="O26" s="17"/>
      <c r="P26" s="17"/>
      <c r="Q26" s="23"/>
      <c r="R26" s="17"/>
      <c r="S26" s="17"/>
      <c r="T26" s="17"/>
      <c r="U26" s="17"/>
      <c r="V26" s="17"/>
      <c r="W26" s="17"/>
      <c r="X26" s="17"/>
    </row>
    <row r="27" ht="18.75" customHeight="1" spans="1:24">
      <c r="A27" s="55" t="s">
        <v>52</v>
      </c>
      <c r="B27" s="9" t="s">
        <v>168</v>
      </c>
      <c r="C27" s="10" t="s">
        <v>169</v>
      </c>
      <c r="D27" s="9" t="s">
        <v>71</v>
      </c>
      <c r="E27" s="9" t="s">
        <v>72</v>
      </c>
      <c r="F27" s="9" t="s">
        <v>184</v>
      </c>
      <c r="G27" s="9" t="s">
        <v>185</v>
      </c>
      <c r="H27" s="17">
        <v>3.38</v>
      </c>
      <c r="I27" s="17">
        <v>3.38</v>
      </c>
      <c r="J27" s="17"/>
      <c r="K27" s="17"/>
      <c r="L27" s="17"/>
      <c r="M27" s="17">
        <v>3.38</v>
      </c>
      <c r="N27" s="17"/>
      <c r="O27" s="17"/>
      <c r="P27" s="17"/>
      <c r="Q27" s="23"/>
      <c r="R27" s="17"/>
      <c r="S27" s="17"/>
      <c r="T27" s="17"/>
      <c r="U27" s="17"/>
      <c r="V27" s="17"/>
      <c r="W27" s="17"/>
      <c r="X27" s="17"/>
    </row>
    <row r="28" ht="18.75" customHeight="1" spans="1:24">
      <c r="A28" s="55" t="s">
        <v>52</v>
      </c>
      <c r="B28" s="9" t="s">
        <v>168</v>
      </c>
      <c r="C28" s="10" t="s">
        <v>169</v>
      </c>
      <c r="D28" s="9" t="s">
        <v>71</v>
      </c>
      <c r="E28" s="9" t="s">
        <v>72</v>
      </c>
      <c r="F28" s="9" t="s">
        <v>186</v>
      </c>
      <c r="G28" s="9" t="s">
        <v>187</v>
      </c>
      <c r="H28" s="17">
        <v>4.44</v>
      </c>
      <c r="I28" s="17">
        <v>4.44</v>
      </c>
      <c r="J28" s="17"/>
      <c r="K28" s="17"/>
      <c r="L28" s="17"/>
      <c r="M28" s="17">
        <v>4.44</v>
      </c>
      <c r="N28" s="17"/>
      <c r="O28" s="17"/>
      <c r="P28" s="17"/>
      <c r="Q28" s="23"/>
      <c r="R28" s="17"/>
      <c r="S28" s="17"/>
      <c r="T28" s="17"/>
      <c r="U28" s="17"/>
      <c r="V28" s="17"/>
      <c r="W28" s="17"/>
      <c r="X28" s="17"/>
    </row>
    <row r="29" ht="18.75" customHeight="1" spans="1:24">
      <c r="A29" s="55" t="s">
        <v>52</v>
      </c>
      <c r="B29" s="9" t="s">
        <v>188</v>
      </c>
      <c r="C29" s="10" t="s">
        <v>189</v>
      </c>
      <c r="D29" s="9" t="s">
        <v>83</v>
      </c>
      <c r="E29" s="9" t="s">
        <v>84</v>
      </c>
      <c r="F29" s="9" t="s">
        <v>190</v>
      </c>
      <c r="G29" s="9" t="s">
        <v>191</v>
      </c>
      <c r="H29" s="17">
        <v>52.815536</v>
      </c>
      <c r="I29" s="17">
        <v>52.815536</v>
      </c>
      <c r="J29" s="17"/>
      <c r="K29" s="17"/>
      <c r="L29" s="17"/>
      <c r="M29" s="17">
        <v>52.815536</v>
      </c>
      <c r="N29" s="17"/>
      <c r="O29" s="17"/>
      <c r="P29" s="17"/>
      <c r="Q29" s="23"/>
      <c r="R29" s="17"/>
      <c r="S29" s="17"/>
      <c r="T29" s="17"/>
      <c r="U29" s="17"/>
      <c r="V29" s="17"/>
      <c r="W29" s="17"/>
      <c r="X29" s="17"/>
    </row>
    <row r="30" ht="18.75" customHeight="1" spans="1:24">
      <c r="A30" s="55" t="s">
        <v>52</v>
      </c>
      <c r="B30" s="9" t="s">
        <v>188</v>
      </c>
      <c r="C30" s="10" t="s">
        <v>189</v>
      </c>
      <c r="D30" s="9" t="s">
        <v>89</v>
      </c>
      <c r="E30" s="9" t="s">
        <v>90</v>
      </c>
      <c r="F30" s="9" t="s">
        <v>192</v>
      </c>
      <c r="G30" s="9" t="s">
        <v>193</v>
      </c>
      <c r="H30" s="17">
        <v>27.398059</v>
      </c>
      <c r="I30" s="17">
        <v>27.398059</v>
      </c>
      <c r="J30" s="17"/>
      <c r="K30" s="17"/>
      <c r="L30" s="17"/>
      <c r="M30" s="17">
        <v>27.398059</v>
      </c>
      <c r="N30" s="17"/>
      <c r="O30" s="17"/>
      <c r="P30" s="17"/>
      <c r="Q30" s="23"/>
      <c r="R30" s="17"/>
      <c r="S30" s="17"/>
      <c r="T30" s="17"/>
      <c r="U30" s="17"/>
      <c r="V30" s="17"/>
      <c r="W30" s="17"/>
      <c r="X30" s="17"/>
    </row>
    <row r="31" ht="18.75" customHeight="1" spans="1:24">
      <c r="A31" s="55" t="s">
        <v>52</v>
      </c>
      <c r="B31" s="9" t="s">
        <v>188</v>
      </c>
      <c r="C31" s="10" t="s">
        <v>189</v>
      </c>
      <c r="D31" s="9" t="s">
        <v>91</v>
      </c>
      <c r="E31" s="9" t="s">
        <v>92</v>
      </c>
      <c r="F31" s="9" t="s">
        <v>194</v>
      </c>
      <c r="G31" s="9" t="s">
        <v>195</v>
      </c>
      <c r="H31" s="17">
        <v>2.198562</v>
      </c>
      <c r="I31" s="17">
        <v>2.198562</v>
      </c>
      <c r="J31" s="17"/>
      <c r="K31" s="17"/>
      <c r="L31" s="17"/>
      <c r="M31" s="17">
        <v>2.198562</v>
      </c>
      <c r="N31" s="17"/>
      <c r="O31" s="17"/>
      <c r="P31" s="17"/>
      <c r="Q31" s="23"/>
      <c r="R31" s="17"/>
      <c r="S31" s="17"/>
      <c r="T31" s="17"/>
      <c r="U31" s="17"/>
      <c r="V31" s="17"/>
      <c r="W31" s="17"/>
      <c r="X31" s="17"/>
    </row>
    <row r="32" ht="18.75" customHeight="1" spans="1:24">
      <c r="A32" s="55" t="s">
        <v>52</v>
      </c>
      <c r="B32" s="9" t="s">
        <v>188</v>
      </c>
      <c r="C32" s="10" t="s">
        <v>189</v>
      </c>
      <c r="D32" s="9" t="s">
        <v>91</v>
      </c>
      <c r="E32" s="9" t="s">
        <v>92</v>
      </c>
      <c r="F32" s="9" t="s">
        <v>194</v>
      </c>
      <c r="G32" s="9" t="s">
        <v>195</v>
      </c>
      <c r="H32" s="17">
        <v>13.236894</v>
      </c>
      <c r="I32" s="17">
        <v>13.236894</v>
      </c>
      <c r="J32" s="17"/>
      <c r="K32" s="17"/>
      <c r="L32" s="17"/>
      <c r="M32" s="17">
        <v>13.236894</v>
      </c>
      <c r="N32" s="17"/>
      <c r="O32" s="17"/>
      <c r="P32" s="17"/>
      <c r="Q32" s="23"/>
      <c r="R32" s="17"/>
      <c r="S32" s="17"/>
      <c r="T32" s="17"/>
      <c r="U32" s="17"/>
      <c r="V32" s="17"/>
      <c r="W32" s="17"/>
      <c r="X32" s="17"/>
    </row>
    <row r="33" ht="18.75" customHeight="1" spans="1:24">
      <c r="A33" s="55" t="s">
        <v>52</v>
      </c>
      <c r="B33" s="9" t="s">
        <v>188</v>
      </c>
      <c r="C33" s="10" t="s">
        <v>189</v>
      </c>
      <c r="D33" s="9" t="s">
        <v>93</v>
      </c>
      <c r="E33" s="9" t="s">
        <v>94</v>
      </c>
      <c r="F33" s="9" t="s">
        <v>196</v>
      </c>
      <c r="G33" s="9" t="s">
        <v>197</v>
      </c>
      <c r="H33" s="17">
        <v>1.881553</v>
      </c>
      <c r="I33" s="17">
        <v>1.881553</v>
      </c>
      <c r="J33" s="17"/>
      <c r="K33" s="17"/>
      <c r="L33" s="17"/>
      <c r="M33" s="17">
        <v>1.881553</v>
      </c>
      <c r="N33" s="17"/>
      <c r="O33" s="17"/>
      <c r="P33" s="17"/>
      <c r="Q33" s="23"/>
      <c r="R33" s="17"/>
      <c r="S33" s="17"/>
      <c r="T33" s="17"/>
      <c r="U33" s="17"/>
      <c r="V33" s="17"/>
      <c r="W33" s="17"/>
      <c r="X33" s="17"/>
    </row>
    <row r="34" ht="18.75" customHeight="1" spans="1:24">
      <c r="A34" s="55" t="s">
        <v>52</v>
      </c>
      <c r="B34" s="9" t="s">
        <v>188</v>
      </c>
      <c r="C34" s="10" t="s">
        <v>189</v>
      </c>
      <c r="D34" s="9" t="s">
        <v>93</v>
      </c>
      <c r="E34" s="9" t="s">
        <v>94</v>
      </c>
      <c r="F34" s="9" t="s">
        <v>196</v>
      </c>
      <c r="G34" s="9" t="s">
        <v>197</v>
      </c>
      <c r="H34" s="17">
        <v>0.9178</v>
      </c>
      <c r="I34" s="17">
        <v>0.9178</v>
      </c>
      <c r="J34" s="17"/>
      <c r="K34" s="17"/>
      <c r="L34" s="17"/>
      <c r="M34" s="17">
        <v>0.9178</v>
      </c>
      <c r="N34" s="17"/>
      <c r="O34" s="17"/>
      <c r="P34" s="17"/>
      <c r="Q34" s="23"/>
      <c r="R34" s="17"/>
      <c r="S34" s="17"/>
      <c r="T34" s="17"/>
      <c r="U34" s="17"/>
      <c r="V34" s="17"/>
      <c r="W34" s="17"/>
      <c r="X34" s="17"/>
    </row>
    <row r="35" ht="18.75" customHeight="1" spans="1:24">
      <c r="A35" s="55" t="s">
        <v>52</v>
      </c>
      <c r="B35" s="9" t="s">
        <v>188</v>
      </c>
      <c r="C35" s="10" t="s">
        <v>189</v>
      </c>
      <c r="D35" s="9" t="s">
        <v>93</v>
      </c>
      <c r="E35" s="9" t="s">
        <v>94</v>
      </c>
      <c r="F35" s="9" t="s">
        <v>196</v>
      </c>
      <c r="G35" s="9" t="s">
        <v>197</v>
      </c>
      <c r="H35" s="17">
        <v>0.2118</v>
      </c>
      <c r="I35" s="17">
        <v>0.2118</v>
      </c>
      <c r="J35" s="17"/>
      <c r="K35" s="17"/>
      <c r="L35" s="17"/>
      <c r="M35" s="17">
        <v>0.2118</v>
      </c>
      <c r="N35" s="17"/>
      <c r="O35" s="17"/>
      <c r="P35" s="17"/>
      <c r="Q35" s="23"/>
      <c r="R35" s="17"/>
      <c r="S35" s="17"/>
      <c r="T35" s="17"/>
      <c r="U35" s="17"/>
      <c r="V35" s="17"/>
      <c r="W35" s="17"/>
      <c r="X35" s="17"/>
    </row>
    <row r="36" ht="18.75" customHeight="1" spans="1:24">
      <c r="A36" s="55" t="s">
        <v>52</v>
      </c>
      <c r="B36" s="9" t="s">
        <v>198</v>
      </c>
      <c r="C36" s="10" t="s">
        <v>100</v>
      </c>
      <c r="D36" s="9" t="s">
        <v>99</v>
      </c>
      <c r="E36" s="9" t="s">
        <v>100</v>
      </c>
      <c r="F36" s="9" t="s">
        <v>199</v>
      </c>
      <c r="G36" s="9" t="s">
        <v>100</v>
      </c>
      <c r="H36" s="17">
        <v>48.5868</v>
      </c>
      <c r="I36" s="17">
        <v>48.5868</v>
      </c>
      <c r="J36" s="17"/>
      <c r="K36" s="17"/>
      <c r="L36" s="17"/>
      <c r="M36" s="17">
        <v>48.5868</v>
      </c>
      <c r="N36" s="17"/>
      <c r="O36" s="17"/>
      <c r="P36" s="17"/>
      <c r="Q36" s="23"/>
      <c r="R36" s="17"/>
      <c r="S36" s="17"/>
      <c r="T36" s="17"/>
      <c r="U36" s="17"/>
      <c r="V36" s="17"/>
      <c r="W36" s="17"/>
      <c r="X36" s="17"/>
    </row>
    <row r="37" ht="18.75" customHeight="1" spans="1:24">
      <c r="A37" s="55" t="s">
        <v>52</v>
      </c>
      <c r="B37" s="9" t="s">
        <v>200</v>
      </c>
      <c r="C37" s="10" t="s">
        <v>201</v>
      </c>
      <c r="D37" s="9" t="s">
        <v>71</v>
      </c>
      <c r="E37" s="9" t="s">
        <v>72</v>
      </c>
      <c r="F37" s="9" t="s">
        <v>153</v>
      </c>
      <c r="G37" s="9" t="s">
        <v>154</v>
      </c>
      <c r="H37" s="17">
        <v>14.326</v>
      </c>
      <c r="I37" s="17">
        <v>14.326</v>
      </c>
      <c r="J37" s="17"/>
      <c r="K37" s="17"/>
      <c r="L37" s="17"/>
      <c r="M37" s="17">
        <v>14.326</v>
      </c>
      <c r="N37" s="17"/>
      <c r="O37" s="17"/>
      <c r="P37" s="17"/>
      <c r="Q37" s="23"/>
      <c r="R37" s="17"/>
      <c r="S37" s="17"/>
      <c r="T37" s="17"/>
      <c r="U37" s="17"/>
      <c r="V37" s="17"/>
      <c r="W37" s="17"/>
      <c r="X37" s="17"/>
    </row>
    <row r="38" ht="18.75" customHeight="1" spans="1:24">
      <c r="A38" s="55" t="s">
        <v>52</v>
      </c>
      <c r="B38" s="9" t="s">
        <v>200</v>
      </c>
      <c r="C38" s="10" t="s">
        <v>201</v>
      </c>
      <c r="D38" s="9" t="s">
        <v>71</v>
      </c>
      <c r="E38" s="9" t="s">
        <v>72</v>
      </c>
      <c r="F38" s="9" t="s">
        <v>153</v>
      </c>
      <c r="G38" s="9" t="s">
        <v>154</v>
      </c>
      <c r="H38" s="17">
        <v>30.9468</v>
      </c>
      <c r="I38" s="17">
        <v>30.9468</v>
      </c>
      <c r="J38" s="17"/>
      <c r="K38" s="17"/>
      <c r="L38" s="17"/>
      <c r="M38" s="17">
        <v>30.9468</v>
      </c>
      <c r="N38" s="17"/>
      <c r="O38" s="17"/>
      <c r="P38" s="17"/>
      <c r="Q38" s="23"/>
      <c r="R38" s="17"/>
      <c r="S38" s="17"/>
      <c r="T38" s="17"/>
      <c r="U38" s="17"/>
      <c r="V38" s="17"/>
      <c r="W38" s="17"/>
      <c r="X38" s="17"/>
    </row>
    <row r="39" ht="18.75" customHeight="1" spans="1:24">
      <c r="A39" s="55" t="s">
        <v>52</v>
      </c>
      <c r="B39" s="9" t="s">
        <v>202</v>
      </c>
      <c r="C39" s="10" t="s">
        <v>203</v>
      </c>
      <c r="D39" s="9" t="s">
        <v>71</v>
      </c>
      <c r="E39" s="9" t="s">
        <v>72</v>
      </c>
      <c r="F39" s="9" t="s">
        <v>204</v>
      </c>
      <c r="G39" s="9" t="s">
        <v>205</v>
      </c>
      <c r="H39" s="17">
        <v>5</v>
      </c>
      <c r="I39" s="17">
        <v>5</v>
      </c>
      <c r="J39" s="17"/>
      <c r="K39" s="17"/>
      <c r="L39" s="17"/>
      <c r="M39" s="17">
        <v>5</v>
      </c>
      <c r="N39" s="17"/>
      <c r="O39" s="17"/>
      <c r="P39" s="17"/>
      <c r="Q39" s="23"/>
      <c r="R39" s="17"/>
      <c r="S39" s="17"/>
      <c r="T39" s="17"/>
      <c r="U39" s="17"/>
      <c r="V39" s="17"/>
      <c r="W39" s="17"/>
      <c r="X39" s="17"/>
    </row>
    <row r="40" ht="18.75" customHeight="1" spans="1:24">
      <c r="A40" s="55" t="s">
        <v>52</v>
      </c>
      <c r="B40" s="9" t="s">
        <v>206</v>
      </c>
      <c r="C40" s="10" t="s">
        <v>207</v>
      </c>
      <c r="D40" s="9" t="s">
        <v>71</v>
      </c>
      <c r="E40" s="9" t="s">
        <v>72</v>
      </c>
      <c r="F40" s="9" t="s">
        <v>208</v>
      </c>
      <c r="G40" s="9" t="s">
        <v>209</v>
      </c>
      <c r="H40" s="17">
        <v>23.94</v>
      </c>
      <c r="I40" s="17">
        <v>23.94</v>
      </c>
      <c r="J40" s="17"/>
      <c r="K40" s="17"/>
      <c r="L40" s="17"/>
      <c r="M40" s="17">
        <v>23.94</v>
      </c>
      <c r="N40" s="17"/>
      <c r="O40" s="17"/>
      <c r="P40" s="17"/>
      <c r="Q40" s="23"/>
      <c r="R40" s="17"/>
      <c r="S40" s="17"/>
      <c r="T40" s="17"/>
      <c r="U40" s="17"/>
      <c r="V40" s="17"/>
      <c r="W40" s="17"/>
      <c r="X40" s="17"/>
    </row>
    <row r="41" ht="18.75" customHeight="1" spans="1:24">
      <c r="A41" s="55" t="s">
        <v>52</v>
      </c>
      <c r="B41" s="9" t="s">
        <v>210</v>
      </c>
      <c r="C41" s="10" t="s">
        <v>211</v>
      </c>
      <c r="D41" s="9" t="s">
        <v>75</v>
      </c>
      <c r="E41" s="9" t="s">
        <v>76</v>
      </c>
      <c r="F41" s="9" t="s">
        <v>212</v>
      </c>
      <c r="G41" s="9" t="s">
        <v>213</v>
      </c>
      <c r="H41" s="17">
        <v>18</v>
      </c>
      <c r="I41" s="17">
        <v>18</v>
      </c>
      <c r="J41" s="17"/>
      <c r="K41" s="17"/>
      <c r="L41" s="17"/>
      <c r="M41" s="17">
        <v>18</v>
      </c>
      <c r="N41" s="17"/>
      <c r="O41" s="17"/>
      <c r="P41" s="17"/>
      <c r="Q41" s="23"/>
      <c r="R41" s="17"/>
      <c r="S41" s="17"/>
      <c r="T41" s="17"/>
      <c r="U41" s="17"/>
      <c r="V41" s="17"/>
      <c r="W41" s="17"/>
      <c r="X41" s="17"/>
    </row>
    <row r="42" ht="18.75" customHeight="1" spans="1:24">
      <c r="A42" s="12" t="s">
        <v>29</v>
      </c>
      <c r="B42" s="12"/>
      <c r="C42" s="12"/>
      <c r="D42" s="12"/>
      <c r="E42" s="12"/>
      <c r="F42" s="12"/>
      <c r="G42" s="12"/>
      <c r="H42" s="17">
        <v>924.740104</v>
      </c>
      <c r="I42" s="17">
        <v>924.740104</v>
      </c>
      <c r="J42" s="17"/>
      <c r="K42" s="17"/>
      <c r="L42" s="17"/>
      <c r="M42" s="17">
        <v>924.740104</v>
      </c>
      <c r="N42" s="17"/>
      <c r="O42" s="17"/>
      <c r="P42" s="17"/>
      <c r="Q42" s="17"/>
      <c r="R42" s="17"/>
      <c r="S42" s="17"/>
      <c r="T42" s="17"/>
      <c r="U42" s="17"/>
      <c r="V42" s="17"/>
      <c r="W42" s="17"/>
      <c r="X42" s="17"/>
    </row>
  </sheetData>
  <mergeCells count="30">
    <mergeCell ref="A3:X3"/>
    <mergeCell ref="A4:G4"/>
    <mergeCell ref="I5:X5"/>
    <mergeCell ref="I6:N6"/>
    <mergeCell ref="O6:Q6"/>
    <mergeCell ref="S6:X6"/>
    <mergeCell ref="I7:J7"/>
    <mergeCell ref="A42:G42"/>
    <mergeCell ref="A5:A8"/>
    <mergeCell ref="B5:B8"/>
    <mergeCell ref="C5:C8"/>
    <mergeCell ref="D5:D8"/>
    <mergeCell ref="E5:E8"/>
    <mergeCell ref="F5:F8"/>
    <mergeCell ref="G5:G8"/>
    <mergeCell ref="H5:H8"/>
    <mergeCell ref="K7:K8"/>
    <mergeCell ref="L7:L8"/>
    <mergeCell ref="M7:M8"/>
    <mergeCell ref="N7:N8"/>
    <mergeCell ref="O7:O8"/>
    <mergeCell ref="P7:P8"/>
    <mergeCell ref="Q7:Q8"/>
    <mergeCell ref="R6:R8"/>
    <mergeCell ref="S7:S8"/>
    <mergeCell ref="T7:T8"/>
    <mergeCell ref="U7:U8"/>
    <mergeCell ref="V7:V8"/>
    <mergeCell ref="W7:W8"/>
    <mergeCell ref="X7:X8"/>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0"/>
  <sheetViews>
    <sheetView showZeros="0" workbookViewId="0">
      <pane ySplit="9" topLeftCell="A10" activePane="bottomLeft" state="frozen"/>
      <selection/>
      <selection pane="bottomLeft" activeCell="A1" sqref="$A1:$XFD9"/>
    </sheetView>
  </sheetViews>
  <sheetFormatPr defaultColWidth="8.85185185185185" defaultRowHeight="15" customHeight="1"/>
  <cols>
    <col min="1" max="1" width="15.75" customWidth="1"/>
    <col min="2" max="2" width="17.75" customWidth="1"/>
    <col min="3" max="3" width="27.5" customWidth="1"/>
    <col min="4" max="4" width="24.25" customWidth="1"/>
    <col min="5" max="5" width="8.75" customWidth="1"/>
    <col min="6" max="6" width="16.8796296296296" customWidth="1"/>
    <col min="7" max="8" width="8.75" customWidth="1"/>
    <col min="9" max="23" width="14.287037037037"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8.75" customHeight="1" spans="1:23">
      <c r="A2" s="2"/>
      <c r="B2" s="2"/>
      <c r="C2" s="2"/>
      <c r="D2" s="2"/>
      <c r="E2" s="2"/>
      <c r="F2" s="2"/>
      <c r="G2" s="2"/>
      <c r="H2" s="2"/>
      <c r="I2" s="2"/>
      <c r="J2" s="2"/>
      <c r="K2" s="2"/>
      <c r="L2" s="2"/>
      <c r="M2" s="2"/>
      <c r="N2" s="3"/>
      <c r="O2" s="3"/>
      <c r="P2" s="3"/>
      <c r="Q2" s="3"/>
      <c r="R2" s="3"/>
      <c r="S2" s="3"/>
      <c r="T2" s="3"/>
      <c r="U2" s="3"/>
      <c r="V2" s="3"/>
      <c r="W2" s="3" t="s">
        <v>214</v>
      </c>
    </row>
    <row r="3" ht="45" customHeight="1" spans="1:23">
      <c r="A3" s="4" t="s">
        <v>215</v>
      </c>
      <c r="B3" s="4"/>
      <c r="C3" s="4"/>
      <c r="D3" s="4"/>
      <c r="E3" s="4"/>
      <c r="F3" s="4"/>
      <c r="G3" s="4"/>
      <c r="H3" s="4"/>
      <c r="I3" s="4"/>
      <c r="J3" s="4"/>
      <c r="K3" s="4"/>
      <c r="L3" s="4"/>
      <c r="M3" s="4"/>
      <c r="N3" s="51"/>
      <c r="O3" s="51"/>
      <c r="P3" s="51"/>
      <c r="Q3" s="51"/>
      <c r="R3" s="51"/>
      <c r="S3" s="51"/>
      <c r="T3" s="51"/>
      <c r="U3" s="51"/>
      <c r="V3" s="51"/>
      <c r="W3" s="51"/>
    </row>
    <row r="4" ht="18.75" customHeight="1" spans="1:23">
      <c r="A4" s="5" t="str">
        <f>"单位名称："&amp;"云南省通海县公安局交通警察大队"</f>
        <v>单位名称：云南省通海县公安局交通警察大队</v>
      </c>
      <c r="B4" s="5"/>
      <c r="C4" s="5"/>
      <c r="D4" s="5"/>
      <c r="E4" s="5"/>
      <c r="F4" s="5"/>
      <c r="G4" s="5"/>
      <c r="H4" s="5"/>
      <c r="I4" s="52"/>
      <c r="J4" s="52"/>
      <c r="K4" s="52"/>
      <c r="L4" s="52"/>
      <c r="M4" s="52"/>
      <c r="N4" s="6"/>
      <c r="O4" s="6"/>
      <c r="P4" s="6"/>
      <c r="Q4" s="6"/>
      <c r="R4" s="6"/>
      <c r="S4" s="6"/>
      <c r="T4" s="6"/>
      <c r="U4" s="6"/>
      <c r="V4" s="6"/>
      <c r="W4" s="6" t="s">
        <v>26</v>
      </c>
    </row>
    <row r="5" ht="18.75" customHeight="1" spans="1:23">
      <c r="A5" s="13" t="s">
        <v>216</v>
      </c>
      <c r="B5" s="13" t="s">
        <v>131</v>
      </c>
      <c r="C5" s="13" t="s">
        <v>132</v>
      </c>
      <c r="D5" s="13" t="s">
        <v>130</v>
      </c>
      <c r="E5" s="13" t="s">
        <v>133</v>
      </c>
      <c r="F5" s="13" t="s">
        <v>134</v>
      </c>
      <c r="G5" s="13" t="s">
        <v>135</v>
      </c>
      <c r="H5" s="13" t="s">
        <v>136</v>
      </c>
      <c r="I5" s="45" t="s">
        <v>29</v>
      </c>
      <c r="J5" s="45" t="s">
        <v>217</v>
      </c>
      <c r="K5" s="13"/>
      <c r="L5" s="13"/>
      <c r="M5" s="13"/>
      <c r="N5" s="13" t="s">
        <v>138</v>
      </c>
      <c r="O5" s="13"/>
      <c r="P5" s="13"/>
      <c r="Q5" s="13" t="s">
        <v>35</v>
      </c>
      <c r="R5" s="13" t="s">
        <v>36</v>
      </c>
      <c r="S5" s="13"/>
      <c r="T5" s="13"/>
      <c r="U5" s="13"/>
      <c r="V5" s="13"/>
      <c r="W5" s="13"/>
    </row>
    <row r="6" ht="18.75" customHeight="1" spans="1:23">
      <c r="A6" s="13"/>
      <c r="B6" s="13"/>
      <c r="C6" s="13"/>
      <c r="D6" s="13"/>
      <c r="E6" s="13"/>
      <c r="F6" s="13"/>
      <c r="G6" s="13"/>
      <c r="H6" s="13"/>
      <c r="I6" s="45" t="s">
        <v>139</v>
      </c>
      <c r="J6" s="45" t="s">
        <v>140</v>
      </c>
      <c r="K6" s="13"/>
      <c r="L6" s="13" t="s">
        <v>33</v>
      </c>
      <c r="M6" s="13" t="s">
        <v>34</v>
      </c>
      <c r="N6" s="13" t="s">
        <v>32</v>
      </c>
      <c r="O6" s="13" t="s">
        <v>33</v>
      </c>
      <c r="P6" s="13" t="s">
        <v>34</v>
      </c>
      <c r="Q6" s="13" t="s">
        <v>35</v>
      </c>
      <c r="R6" s="13" t="s">
        <v>31</v>
      </c>
      <c r="S6" s="13" t="s">
        <v>37</v>
      </c>
      <c r="T6" s="13" t="s">
        <v>38</v>
      </c>
      <c r="U6" s="13" t="s">
        <v>39</v>
      </c>
      <c r="V6" s="13" t="s">
        <v>40</v>
      </c>
      <c r="W6" s="13" t="s">
        <v>41</v>
      </c>
    </row>
    <row r="7" ht="18.75" customHeight="1" spans="1:23">
      <c r="A7" s="13"/>
      <c r="B7" s="13"/>
      <c r="C7" s="13"/>
      <c r="D7" s="13"/>
      <c r="E7" s="13"/>
      <c r="F7" s="13"/>
      <c r="G7" s="13"/>
      <c r="H7" s="13"/>
      <c r="I7" s="45"/>
      <c r="J7" s="45" t="s">
        <v>32</v>
      </c>
      <c r="K7" s="13"/>
      <c r="L7" s="13" t="s">
        <v>33</v>
      </c>
      <c r="M7" s="13" t="s">
        <v>34</v>
      </c>
      <c r="N7" s="13" t="s">
        <v>32</v>
      </c>
      <c r="O7" s="13" t="s">
        <v>33</v>
      </c>
      <c r="P7" s="13" t="s">
        <v>34</v>
      </c>
      <c r="Q7" s="13"/>
      <c r="R7" s="13" t="s">
        <v>31</v>
      </c>
      <c r="S7" s="13" t="s">
        <v>37</v>
      </c>
      <c r="T7" s="13" t="s">
        <v>38</v>
      </c>
      <c r="U7" s="13" t="s">
        <v>39</v>
      </c>
      <c r="V7" s="13" t="s">
        <v>40</v>
      </c>
      <c r="W7" s="13" t="s">
        <v>41</v>
      </c>
    </row>
    <row r="8" ht="22.65" customHeight="1" spans="1:23">
      <c r="A8" s="13"/>
      <c r="B8" s="13"/>
      <c r="C8" s="13"/>
      <c r="D8" s="13"/>
      <c r="E8" s="13"/>
      <c r="F8" s="13"/>
      <c r="G8" s="13"/>
      <c r="H8" s="13"/>
      <c r="I8" s="45"/>
      <c r="J8" s="45" t="s">
        <v>31</v>
      </c>
      <c r="K8" s="13" t="s">
        <v>218</v>
      </c>
      <c r="L8" s="13"/>
      <c r="M8" s="13"/>
      <c r="N8" s="13"/>
      <c r="O8" s="13"/>
      <c r="P8" s="13"/>
      <c r="Q8" s="13"/>
      <c r="R8" s="13"/>
      <c r="S8" s="13"/>
      <c r="T8" s="13"/>
      <c r="U8" s="13"/>
      <c r="V8" s="13"/>
      <c r="W8" s="13"/>
    </row>
    <row r="9" ht="18.75" customHeight="1" spans="1:23">
      <c r="A9" s="14" t="s">
        <v>42</v>
      </c>
      <c r="B9" s="14">
        <v>2</v>
      </c>
      <c r="C9" s="14">
        <v>3</v>
      </c>
      <c r="D9" s="14">
        <v>4</v>
      </c>
      <c r="E9" s="14">
        <v>5</v>
      </c>
      <c r="F9" s="14">
        <v>6</v>
      </c>
      <c r="G9" s="14">
        <v>7</v>
      </c>
      <c r="H9" s="14">
        <v>8</v>
      </c>
      <c r="I9" s="14">
        <v>9</v>
      </c>
      <c r="J9" s="14">
        <v>10</v>
      </c>
      <c r="K9" s="14">
        <v>11</v>
      </c>
      <c r="L9" s="14">
        <v>12</v>
      </c>
      <c r="M9" s="14">
        <v>13</v>
      </c>
      <c r="N9" s="14">
        <v>14</v>
      </c>
      <c r="O9" s="14">
        <v>15</v>
      </c>
      <c r="P9" s="14">
        <v>16</v>
      </c>
      <c r="Q9" s="14">
        <v>17</v>
      </c>
      <c r="R9" s="14">
        <v>18</v>
      </c>
      <c r="S9" s="14">
        <v>19</v>
      </c>
      <c r="T9" s="14">
        <v>20</v>
      </c>
      <c r="U9" s="14">
        <v>21</v>
      </c>
      <c r="V9" s="14">
        <v>22</v>
      </c>
      <c r="W9" s="14">
        <v>23</v>
      </c>
    </row>
    <row r="10" ht="18.75" customHeight="1" spans="1:23">
      <c r="A10" s="9"/>
      <c r="B10" s="9"/>
      <c r="C10" s="10" t="s">
        <v>219</v>
      </c>
      <c r="D10" s="9"/>
      <c r="E10" s="9"/>
      <c r="F10" s="9"/>
      <c r="G10" s="9"/>
      <c r="H10" s="9"/>
      <c r="I10" s="11">
        <v>20</v>
      </c>
      <c r="J10" s="11"/>
      <c r="K10" s="11"/>
      <c r="L10" s="11"/>
      <c r="M10" s="11"/>
      <c r="N10" s="11"/>
      <c r="O10" s="11"/>
      <c r="P10" s="11"/>
      <c r="Q10" s="11"/>
      <c r="R10" s="11">
        <v>20</v>
      </c>
      <c r="S10" s="11"/>
      <c r="T10" s="11"/>
      <c r="U10" s="11"/>
      <c r="V10" s="11"/>
      <c r="W10" s="11">
        <v>20</v>
      </c>
    </row>
    <row r="11" ht="18.75" customHeight="1" spans="1:23">
      <c r="A11" s="9" t="s">
        <v>220</v>
      </c>
      <c r="B11" s="9" t="s">
        <v>221</v>
      </c>
      <c r="C11" s="10" t="s">
        <v>219</v>
      </c>
      <c r="D11" s="9" t="s">
        <v>52</v>
      </c>
      <c r="E11" s="9" t="s">
        <v>75</v>
      </c>
      <c r="F11" s="9" t="s">
        <v>76</v>
      </c>
      <c r="G11" s="9" t="s">
        <v>170</v>
      </c>
      <c r="H11" s="9" t="s">
        <v>171</v>
      </c>
      <c r="I11" s="11">
        <v>12</v>
      </c>
      <c r="J11" s="11"/>
      <c r="K11" s="11"/>
      <c r="L11" s="11"/>
      <c r="M11" s="11"/>
      <c r="N11" s="11"/>
      <c r="O11" s="11"/>
      <c r="P11" s="11"/>
      <c r="Q11" s="11"/>
      <c r="R11" s="11">
        <v>12</v>
      </c>
      <c r="S11" s="11"/>
      <c r="T11" s="11"/>
      <c r="U11" s="11"/>
      <c r="V11" s="11"/>
      <c r="W11" s="11">
        <v>12</v>
      </c>
    </row>
    <row r="12" ht="18.75" customHeight="1" spans="1:23">
      <c r="A12" s="9" t="s">
        <v>220</v>
      </c>
      <c r="B12" s="9" t="s">
        <v>221</v>
      </c>
      <c r="C12" s="10" t="s">
        <v>219</v>
      </c>
      <c r="D12" s="9" t="s">
        <v>52</v>
      </c>
      <c r="E12" s="9" t="s">
        <v>75</v>
      </c>
      <c r="F12" s="9" t="s">
        <v>76</v>
      </c>
      <c r="G12" s="9" t="s">
        <v>222</v>
      </c>
      <c r="H12" s="9" t="s">
        <v>223</v>
      </c>
      <c r="I12" s="11">
        <v>4</v>
      </c>
      <c r="J12" s="11"/>
      <c r="K12" s="11"/>
      <c r="L12" s="11"/>
      <c r="M12" s="11"/>
      <c r="N12" s="11"/>
      <c r="O12" s="11"/>
      <c r="P12" s="23"/>
      <c r="Q12" s="11"/>
      <c r="R12" s="11">
        <v>4</v>
      </c>
      <c r="S12" s="11"/>
      <c r="T12" s="11"/>
      <c r="U12" s="11"/>
      <c r="V12" s="11"/>
      <c r="W12" s="11">
        <v>4</v>
      </c>
    </row>
    <row r="13" ht="18.75" customHeight="1" spans="1:23">
      <c r="A13" s="9" t="s">
        <v>220</v>
      </c>
      <c r="B13" s="9" t="s">
        <v>221</v>
      </c>
      <c r="C13" s="10" t="s">
        <v>219</v>
      </c>
      <c r="D13" s="9" t="s">
        <v>52</v>
      </c>
      <c r="E13" s="9" t="s">
        <v>75</v>
      </c>
      <c r="F13" s="9" t="s">
        <v>76</v>
      </c>
      <c r="G13" s="9" t="s">
        <v>224</v>
      </c>
      <c r="H13" s="9" t="s">
        <v>225</v>
      </c>
      <c r="I13" s="11">
        <v>4</v>
      </c>
      <c r="J13" s="11"/>
      <c r="K13" s="11"/>
      <c r="L13" s="11"/>
      <c r="M13" s="11"/>
      <c r="N13" s="11"/>
      <c r="O13" s="11"/>
      <c r="P13" s="23"/>
      <c r="Q13" s="11"/>
      <c r="R13" s="11">
        <v>4</v>
      </c>
      <c r="S13" s="11"/>
      <c r="T13" s="11"/>
      <c r="U13" s="11"/>
      <c r="V13" s="11"/>
      <c r="W13" s="11">
        <v>4</v>
      </c>
    </row>
    <row r="14" ht="18.75" customHeight="1" spans="1:23">
      <c r="A14" s="23"/>
      <c r="B14" s="23"/>
      <c r="C14" s="10" t="s">
        <v>226</v>
      </c>
      <c r="D14" s="23"/>
      <c r="E14" s="23"/>
      <c r="F14" s="23"/>
      <c r="G14" s="23"/>
      <c r="H14" s="23"/>
      <c r="I14" s="11">
        <v>95</v>
      </c>
      <c r="J14" s="11">
        <v>95</v>
      </c>
      <c r="K14" s="11">
        <v>95</v>
      </c>
      <c r="L14" s="11"/>
      <c r="M14" s="11"/>
      <c r="N14" s="11"/>
      <c r="O14" s="11"/>
      <c r="P14" s="23"/>
      <c r="Q14" s="11"/>
      <c r="R14" s="11"/>
      <c r="S14" s="11"/>
      <c r="T14" s="11"/>
      <c r="U14" s="11"/>
      <c r="V14" s="11"/>
      <c r="W14" s="11"/>
    </row>
    <row r="15" ht="18.75" customHeight="1" spans="1:23">
      <c r="A15" s="9" t="s">
        <v>220</v>
      </c>
      <c r="B15" s="9" t="s">
        <v>227</v>
      </c>
      <c r="C15" s="10" t="s">
        <v>226</v>
      </c>
      <c r="D15" s="9" t="s">
        <v>52</v>
      </c>
      <c r="E15" s="9" t="s">
        <v>73</v>
      </c>
      <c r="F15" s="9" t="s">
        <v>74</v>
      </c>
      <c r="G15" s="9" t="s">
        <v>170</v>
      </c>
      <c r="H15" s="9" t="s">
        <v>171</v>
      </c>
      <c r="I15" s="11">
        <v>6</v>
      </c>
      <c r="J15" s="11">
        <v>6</v>
      </c>
      <c r="K15" s="11">
        <v>6</v>
      </c>
      <c r="L15" s="11"/>
      <c r="M15" s="11"/>
      <c r="N15" s="11"/>
      <c r="O15" s="11"/>
      <c r="P15" s="23"/>
      <c r="Q15" s="11"/>
      <c r="R15" s="11"/>
      <c r="S15" s="11"/>
      <c r="T15" s="11"/>
      <c r="U15" s="11"/>
      <c r="V15" s="11"/>
      <c r="W15" s="11"/>
    </row>
    <row r="16" ht="18.75" customHeight="1" spans="1:23">
      <c r="A16" s="9" t="s">
        <v>220</v>
      </c>
      <c r="B16" s="9" t="s">
        <v>227</v>
      </c>
      <c r="C16" s="10" t="s">
        <v>226</v>
      </c>
      <c r="D16" s="9" t="s">
        <v>52</v>
      </c>
      <c r="E16" s="9" t="s">
        <v>73</v>
      </c>
      <c r="F16" s="9" t="s">
        <v>74</v>
      </c>
      <c r="G16" s="9" t="s">
        <v>170</v>
      </c>
      <c r="H16" s="9" t="s">
        <v>171</v>
      </c>
      <c r="I16" s="11">
        <v>6.3</v>
      </c>
      <c r="J16" s="11">
        <v>6.3</v>
      </c>
      <c r="K16" s="11">
        <v>6.3</v>
      </c>
      <c r="L16" s="11"/>
      <c r="M16" s="11"/>
      <c r="N16" s="11"/>
      <c r="O16" s="11"/>
      <c r="P16" s="23"/>
      <c r="Q16" s="11"/>
      <c r="R16" s="11"/>
      <c r="S16" s="11"/>
      <c r="T16" s="11"/>
      <c r="U16" s="11"/>
      <c r="V16" s="11"/>
      <c r="W16" s="11"/>
    </row>
    <row r="17" ht="18.75" customHeight="1" spans="1:23">
      <c r="A17" s="9" t="s">
        <v>220</v>
      </c>
      <c r="B17" s="9" t="s">
        <v>227</v>
      </c>
      <c r="C17" s="10" t="s">
        <v>226</v>
      </c>
      <c r="D17" s="9" t="s">
        <v>52</v>
      </c>
      <c r="E17" s="9" t="s">
        <v>73</v>
      </c>
      <c r="F17" s="9" t="s">
        <v>74</v>
      </c>
      <c r="G17" s="9" t="s">
        <v>170</v>
      </c>
      <c r="H17" s="9" t="s">
        <v>171</v>
      </c>
      <c r="I17" s="11">
        <v>27.5</v>
      </c>
      <c r="J17" s="11">
        <v>27.5</v>
      </c>
      <c r="K17" s="11">
        <v>27.5</v>
      </c>
      <c r="L17" s="11"/>
      <c r="M17" s="11"/>
      <c r="N17" s="11"/>
      <c r="O17" s="11"/>
      <c r="P17" s="23"/>
      <c r="Q17" s="11"/>
      <c r="R17" s="11"/>
      <c r="S17" s="11"/>
      <c r="T17" s="11"/>
      <c r="U17" s="11"/>
      <c r="V17" s="11"/>
      <c r="W17" s="11"/>
    </row>
    <row r="18" ht="18.75" customHeight="1" spans="1:23">
      <c r="A18" s="9" t="s">
        <v>220</v>
      </c>
      <c r="B18" s="9" t="s">
        <v>227</v>
      </c>
      <c r="C18" s="10" t="s">
        <v>226</v>
      </c>
      <c r="D18" s="9" t="s">
        <v>52</v>
      </c>
      <c r="E18" s="9" t="s">
        <v>73</v>
      </c>
      <c r="F18" s="9" t="s">
        <v>74</v>
      </c>
      <c r="G18" s="9" t="s">
        <v>170</v>
      </c>
      <c r="H18" s="9" t="s">
        <v>171</v>
      </c>
      <c r="I18" s="11">
        <v>4.2</v>
      </c>
      <c r="J18" s="11">
        <v>4.2</v>
      </c>
      <c r="K18" s="11">
        <v>4.2</v>
      </c>
      <c r="L18" s="11"/>
      <c r="M18" s="11"/>
      <c r="N18" s="11"/>
      <c r="O18" s="11"/>
      <c r="P18" s="23"/>
      <c r="Q18" s="11"/>
      <c r="R18" s="11"/>
      <c r="S18" s="11"/>
      <c r="T18" s="11"/>
      <c r="U18" s="11"/>
      <c r="V18" s="11"/>
      <c r="W18" s="11"/>
    </row>
    <row r="19" ht="18.75" customHeight="1" spans="1:23">
      <c r="A19" s="9" t="s">
        <v>220</v>
      </c>
      <c r="B19" s="9" t="s">
        <v>227</v>
      </c>
      <c r="C19" s="10" t="s">
        <v>226</v>
      </c>
      <c r="D19" s="9" t="s">
        <v>52</v>
      </c>
      <c r="E19" s="9" t="s">
        <v>73</v>
      </c>
      <c r="F19" s="9" t="s">
        <v>74</v>
      </c>
      <c r="G19" s="9" t="s">
        <v>170</v>
      </c>
      <c r="H19" s="9" t="s">
        <v>171</v>
      </c>
      <c r="I19" s="11">
        <v>17</v>
      </c>
      <c r="J19" s="11">
        <v>17</v>
      </c>
      <c r="K19" s="11">
        <v>17</v>
      </c>
      <c r="L19" s="11"/>
      <c r="M19" s="11"/>
      <c r="N19" s="11"/>
      <c r="O19" s="11"/>
      <c r="P19" s="23"/>
      <c r="Q19" s="11"/>
      <c r="R19" s="11"/>
      <c r="S19" s="11"/>
      <c r="T19" s="11"/>
      <c r="U19" s="11"/>
      <c r="V19" s="11"/>
      <c r="W19" s="11"/>
    </row>
    <row r="20" ht="18.75" customHeight="1" spans="1:23">
      <c r="A20" s="9" t="s">
        <v>220</v>
      </c>
      <c r="B20" s="9" t="s">
        <v>227</v>
      </c>
      <c r="C20" s="10" t="s">
        <v>226</v>
      </c>
      <c r="D20" s="9" t="s">
        <v>52</v>
      </c>
      <c r="E20" s="9" t="s">
        <v>73</v>
      </c>
      <c r="F20" s="9" t="s">
        <v>74</v>
      </c>
      <c r="G20" s="9" t="s">
        <v>170</v>
      </c>
      <c r="H20" s="9" t="s">
        <v>171</v>
      </c>
      <c r="I20" s="11">
        <v>11</v>
      </c>
      <c r="J20" s="11">
        <v>11</v>
      </c>
      <c r="K20" s="11">
        <v>11</v>
      </c>
      <c r="L20" s="11"/>
      <c r="M20" s="11"/>
      <c r="N20" s="11"/>
      <c r="O20" s="11"/>
      <c r="P20" s="23"/>
      <c r="Q20" s="11"/>
      <c r="R20" s="11"/>
      <c r="S20" s="11"/>
      <c r="T20" s="11"/>
      <c r="U20" s="11"/>
      <c r="V20" s="11"/>
      <c r="W20" s="11"/>
    </row>
    <row r="21" ht="18.75" customHeight="1" spans="1:23">
      <c r="A21" s="9" t="s">
        <v>220</v>
      </c>
      <c r="B21" s="9" t="s">
        <v>227</v>
      </c>
      <c r="C21" s="10" t="s">
        <v>226</v>
      </c>
      <c r="D21" s="9" t="s">
        <v>52</v>
      </c>
      <c r="E21" s="9" t="s">
        <v>73</v>
      </c>
      <c r="F21" s="9" t="s">
        <v>74</v>
      </c>
      <c r="G21" s="9" t="s">
        <v>170</v>
      </c>
      <c r="H21" s="9" t="s">
        <v>171</v>
      </c>
      <c r="I21" s="11">
        <v>15</v>
      </c>
      <c r="J21" s="11">
        <v>15</v>
      </c>
      <c r="K21" s="11">
        <v>15</v>
      </c>
      <c r="L21" s="11"/>
      <c r="M21" s="11"/>
      <c r="N21" s="11"/>
      <c r="O21" s="11"/>
      <c r="P21" s="23"/>
      <c r="Q21" s="11"/>
      <c r="R21" s="11"/>
      <c r="S21" s="11"/>
      <c r="T21" s="11"/>
      <c r="U21" s="11"/>
      <c r="V21" s="11"/>
      <c r="W21" s="11"/>
    </row>
    <row r="22" ht="18.75" customHeight="1" spans="1:23">
      <c r="A22" s="9" t="s">
        <v>220</v>
      </c>
      <c r="B22" s="9" t="s">
        <v>227</v>
      </c>
      <c r="C22" s="10" t="s">
        <v>226</v>
      </c>
      <c r="D22" s="9" t="s">
        <v>52</v>
      </c>
      <c r="E22" s="9" t="s">
        <v>73</v>
      </c>
      <c r="F22" s="9" t="s">
        <v>74</v>
      </c>
      <c r="G22" s="9" t="s">
        <v>170</v>
      </c>
      <c r="H22" s="9" t="s">
        <v>171</v>
      </c>
      <c r="I22" s="11">
        <v>8</v>
      </c>
      <c r="J22" s="11">
        <v>8</v>
      </c>
      <c r="K22" s="11">
        <v>8</v>
      </c>
      <c r="L22" s="11"/>
      <c r="M22" s="11"/>
      <c r="N22" s="11"/>
      <c r="O22" s="11"/>
      <c r="P22" s="23"/>
      <c r="Q22" s="11"/>
      <c r="R22" s="11"/>
      <c r="S22" s="11"/>
      <c r="T22" s="11"/>
      <c r="U22" s="11"/>
      <c r="V22" s="11"/>
      <c r="W22" s="11"/>
    </row>
    <row r="23" ht="27" customHeight="1" spans="1:23">
      <c r="A23" s="23"/>
      <c r="B23" s="23"/>
      <c r="C23" s="10" t="s">
        <v>228</v>
      </c>
      <c r="D23" s="23"/>
      <c r="E23" s="23"/>
      <c r="F23" s="23"/>
      <c r="G23" s="23"/>
      <c r="H23" s="23"/>
      <c r="I23" s="11">
        <v>15</v>
      </c>
      <c r="J23" s="11">
        <v>15</v>
      </c>
      <c r="K23" s="11">
        <v>15</v>
      </c>
      <c r="L23" s="11"/>
      <c r="M23" s="11"/>
      <c r="N23" s="11"/>
      <c r="O23" s="11"/>
      <c r="P23" s="23"/>
      <c r="Q23" s="11"/>
      <c r="R23" s="11"/>
      <c r="S23" s="11"/>
      <c r="T23" s="11"/>
      <c r="U23" s="11"/>
      <c r="V23" s="11"/>
      <c r="W23" s="11"/>
    </row>
    <row r="24" ht="27" customHeight="1" spans="1:23">
      <c r="A24" s="9" t="s">
        <v>220</v>
      </c>
      <c r="B24" s="9" t="s">
        <v>229</v>
      </c>
      <c r="C24" s="10" t="s">
        <v>228</v>
      </c>
      <c r="D24" s="9" t="s">
        <v>52</v>
      </c>
      <c r="E24" s="9" t="s">
        <v>75</v>
      </c>
      <c r="F24" s="9" t="s">
        <v>76</v>
      </c>
      <c r="G24" s="9" t="s">
        <v>230</v>
      </c>
      <c r="H24" s="9" t="s">
        <v>231</v>
      </c>
      <c r="I24" s="11">
        <v>15</v>
      </c>
      <c r="J24" s="11">
        <v>15</v>
      </c>
      <c r="K24" s="11">
        <v>15</v>
      </c>
      <c r="L24" s="11"/>
      <c r="M24" s="11"/>
      <c r="N24" s="11"/>
      <c r="O24" s="11"/>
      <c r="P24" s="23"/>
      <c r="Q24" s="11"/>
      <c r="R24" s="11"/>
      <c r="S24" s="11"/>
      <c r="T24" s="11"/>
      <c r="U24" s="11"/>
      <c r="V24" s="11"/>
      <c r="W24" s="11"/>
    </row>
    <row r="25" ht="18.75" customHeight="1" spans="1:23">
      <c r="A25" s="23"/>
      <c r="B25" s="23"/>
      <c r="C25" s="10" t="s">
        <v>232</v>
      </c>
      <c r="D25" s="23"/>
      <c r="E25" s="23"/>
      <c r="F25" s="23"/>
      <c r="G25" s="23"/>
      <c r="H25" s="23"/>
      <c r="I25" s="11">
        <v>69</v>
      </c>
      <c r="J25" s="11">
        <v>69</v>
      </c>
      <c r="K25" s="11">
        <v>69</v>
      </c>
      <c r="L25" s="11"/>
      <c r="M25" s="11"/>
      <c r="N25" s="11"/>
      <c r="O25" s="11"/>
      <c r="P25" s="23"/>
      <c r="Q25" s="11"/>
      <c r="R25" s="11"/>
      <c r="S25" s="11"/>
      <c r="T25" s="11"/>
      <c r="U25" s="11"/>
      <c r="V25" s="11"/>
      <c r="W25" s="11"/>
    </row>
    <row r="26" ht="18.75" customHeight="1" spans="1:23">
      <c r="A26" s="9" t="s">
        <v>220</v>
      </c>
      <c r="B26" s="9" t="s">
        <v>233</v>
      </c>
      <c r="C26" s="10" t="s">
        <v>232</v>
      </c>
      <c r="D26" s="9" t="s">
        <v>52</v>
      </c>
      <c r="E26" s="9" t="s">
        <v>75</v>
      </c>
      <c r="F26" s="9" t="s">
        <v>76</v>
      </c>
      <c r="G26" s="9" t="s">
        <v>176</v>
      </c>
      <c r="H26" s="9" t="s">
        <v>177</v>
      </c>
      <c r="I26" s="11">
        <v>3</v>
      </c>
      <c r="J26" s="11">
        <v>3</v>
      </c>
      <c r="K26" s="11">
        <v>3</v>
      </c>
      <c r="L26" s="11"/>
      <c r="M26" s="11"/>
      <c r="N26" s="11"/>
      <c r="O26" s="11"/>
      <c r="P26" s="23"/>
      <c r="Q26" s="11"/>
      <c r="R26" s="11"/>
      <c r="S26" s="11"/>
      <c r="T26" s="11"/>
      <c r="U26" s="11"/>
      <c r="V26" s="11"/>
      <c r="W26" s="11"/>
    </row>
    <row r="27" ht="18.75" customHeight="1" spans="1:23">
      <c r="A27" s="9" t="s">
        <v>220</v>
      </c>
      <c r="B27" s="9" t="s">
        <v>233</v>
      </c>
      <c r="C27" s="10" t="s">
        <v>232</v>
      </c>
      <c r="D27" s="9" t="s">
        <v>52</v>
      </c>
      <c r="E27" s="9" t="s">
        <v>75</v>
      </c>
      <c r="F27" s="9" t="s">
        <v>76</v>
      </c>
      <c r="G27" s="9" t="s">
        <v>234</v>
      </c>
      <c r="H27" s="9" t="s">
        <v>235</v>
      </c>
      <c r="I27" s="11">
        <v>46</v>
      </c>
      <c r="J27" s="11">
        <v>46</v>
      </c>
      <c r="K27" s="11">
        <v>46</v>
      </c>
      <c r="L27" s="11"/>
      <c r="M27" s="11"/>
      <c r="N27" s="11"/>
      <c r="O27" s="11"/>
      <c r="P27" s="23"/>
      <c r="Q27" s="11"/>
      <c r="R27" s="11"/>
      <c r="S27" s="11"/>
      <c r="T27" s="11"/>
      <c r="U27" s="11"/>
      <c r="V27" s="11"/>
      <c r="W27" s="11"/>
    </row>
    <row r="28" ht="18.75" customHeight="1" spans="1:23">
      <c r="A28" s="9" t="s">
        <v>220</v>
      </c>
      <c r="B28" s="9" t="s">
        <v>233</v>
      </c>
      <c r="C28" s="10" t="s">
        <v>232</v>
      </c>
      <c r="D28" s="9" t="s">
        <v>52</v>
      </c>
      <c r="E28" s="9" t="s">
        <v>75</v>
      </c>
      <c r="F28" s="9" t="s">
        <v>76</v>
      </c>
      <c r="G28" s="9" t="s">
        <v>204</v>
      </c>
      <c r="H28" s="9" t="s">
        <v>205</v>
      </c>
      <c r="I28" s="11">
        <v>20</v>
      </c>
      <c r="J28" s="11">
        <v>20</v>
      </c>
      <c r="K28" s="11">
        <v>20</v>
      </c>
      <c r="L28" s="11"/>
      <c r="M28" s="11"/>
      <c r="N28" s="11"/>
      <c r="O28" s="11"/>
      <c r="P28" s="23"/>
      <c r="Q28" s="11"/>
      <c r="R28" s="11"/>
      <c r="S28" s="11"/>
      <c r="T28" s="11"/>
      <c r="U28" s="11"/>
      <c r="V28" s="11"/>
      <c r="W28" s="11"/>
    </row>
    <row r="29" ht="18.75" customHeight="1" spans="1:23">
      <c r="A29" s="23"/>
      <c r="B29" s="23"/>
      <c r="C29" s="10" t="s">
        <v>236</v>
      </c>
      <c r="D29" s="23"/>
      <c r="E29" s="23"/>
      <c r="F29" s="23"/>
      <c r="G29" s="23"/>
      <c r="H29" s="23"/>
      <c r="I29" s="11">
        <v>5</v>
      </c>
      <c r="J29" s="11">
        <v>5</v>
      </c>
      <c r="K29" s="11">
        <v>5</v>
      </c>
      <c r="L29" s="11"/>
      <c r="M29" s="11"/>
      <c r="N29" s="11"/>
      <c r="O29" s="11"/>
      <c r="P29" s="23"/>
      <c r="Q29" s="11"/>
      <c r="R29" s="11"/>
      <c r="S29" s="11"/>
      <c r="T29" s="11"/>
      <c r="U29" s="11"/>
      <c r="V29" s="11"/>
      <c r="W29" s="11"/>
    </row>
    <row r="30" ht="18.75" customHeight="1" spans="1:23">
      <c r="A30" s="9" t="s">
        <v>220</v>
      </c>
      <c r="B30" s="9" t="s">
        <v>237</v>
      </c>
      <c r="C30" s="10" t="s">
        <v>236</v>
      </c>
      <c r="D30" s="9" t="s">
        <v>52</v>
      </c>
      <c r="E30" s="9" t="s">
        <v>75</v>
      </c>
      <c r="F30" s="9" t="s">
        <v>76</v>
      </c>
      <c r="G30" s="9" t="s">
        <v>170</v>
      </c>
      <c r="H30" s="9" t="s">
        <v>171</v>
      </c>
      <c r="I30" s="11">
        <v>1</v>
      </c>
      <c r="J30" s="11">
        <v>1</v>
      </c>
      <c r="K30" s="11">
        <v>1</v>
      </c>
      <c r="L30" s="11"/>
      <c r="M30" s="11"/>
      <c r="N30" s="11"/>
      <c r="O30" s="11"/>
      <c r="P30" s="23"/>
      <c r="Q30" s="11"/>
      <c r="R30" s="11"/>
      <c r="S30" s="11"/>
      <c r="T30" s="11"/>
      <c r="U30" s="11"/>
      <c r="V30" s="11"/>
      <c r="W30" s="11"/>
    </row>
    <row r="31" ht="18.75" customHeight="1" spans="1:23">
      <c r="A31" s="9" t="s">
        <v>220</v>
      </c>
      <c r="B31" s="9" t="s">
        <v>237</v>
      </c>
      <c r="C31" s="10" t="s">
        <v>236</v>
      </c>
      <c r="D31" s="9" t="s">
        <v>52</v>
      </c>
      <c r="E31" s="9" t="s">
        <v>75</v>
      </c>
      <c r="F31" s="9" t="s">
        <v>76</v>
      </c>
      <c r="G31" s="9" t="s">
        <v>238</v>
      </c>
      <c r="H31" s="9" t="s">
        <v>239</v>
      </c>
      <c r="I31" s="11">
        <v>3.42</v>
      </c>
      <c r="J31" s="11">
        <v>3.42</v>
      </c>
      <c r="K31" s="11">
        <v>3.42</v>
      </c>
      <c r="L31" s="11"/>
      <c r="M31" s="11"/>
      <c r="N31" s="11"/>
      <c r="O31" s="11"/>
      <c r="P31" s="23"/>
      <c r="Q31" s="11"/>
      <c r="R31" s="11"/>
      <c r="S31" s="11"/>
      <c r="T31" s="11"/>
      <c r="U31" s="11"/>
      <c r="V31" s="11"/>
      <c r="W31" s="11"/>
    </row>
    <row r="32" ht="18.75" customHeight="1" spans="1:23">
      <c r="A32" s="9" t="s">
        <v>220</v>
      </c>
      <c r="B32" s="9" t="s">
        <v>237</v>
      </c>
      <c r="C32" s="10" t="s">
        <v>236</v>
      </c>
      <c r="D32" s="9" t="s">
        <v>52</v>
      </c>
      <c r="E32" s="9" t="s">
        <v>75</v>
      </c>
      <c r="F32" s="9" t="s">
        <v>76</v>
      </c>
      <c r="G32" s="9" t="s">
        <v>238</v>
      </c>
      <c r="H32" s="9" t="s">
        <v>239</v>
      </c>
      <c r="I32" s="11">
        <v>0.58</v>
      </c>
      <c r="J32" s="11">
        <v>0.58</v>
      </c>
      <c r="K32" s="11">
        <v>0.58</v>
      </c>
      <c r="L32" s="11"/>
      <c r="M32" s="11"/>
      <c r="N32" s="11"/>
      <c r="O32" s="11"/>
      <c r="P32" s="23"/>
      <c r="Q32" s="11"/>
      <c r="R32" s="11"/>
      <c r="S32" s="11"/>
      <c r="T32" s="11"/>
      <c r="U32" s="11"/>
      <c r="V32" s="11"/>
      <c r="W32" s="11"/>
    </row>
    <row r="33" ht="18.75" customHeight="1" spans="1:23">
      <c r="A33" s="23"/>
      <c r="B33" s="23"/>
      <c r="C33" s="10" t="s">
        <v>240</v>
      </c>
      <c r="D33" s="23"/>
      <c r="E33" s="23"/>
      <c r="F33" s="23"/>
      <c r="G33" s="23"/>
      <c r="H33" s="23"/>
      <c r="I33" s="11">
        <v>20</v>
      </c>
      <c r="J33" s="11">
        <v>20</v>
      </c>
      <c r="K33" s="11">
        <v>20</v>
      </c>
      <c r="L33" s="11"/>
      <c r="M33" s="11"/>
      <c r="N33" s="11"/>
      <c r="O33" s="11"/>
      <c r="P33" s="23"/>
      <c r="Q33" s="11"/>
      <c r="R33" s="11"/>
      <c r="S33" s="11"/>
      <c r="T33" s="11"/>
      <c r="U33" s="11"/>
      <c r="V33" s="11"/>
      <c r="W33" s="11"/>
    </row>
    <row r="34" ht="18.75" customHeight="1" spans="1:23">
      <c r="A34" s="9" t="s">
        <v>220</v>
      </c>
      <c r="B34" s="9" t="s">
        <v>241</v>
      </c>
      <c r="C34" s="10" t="s">
        <v>240</v>
      </c>
      <c r="D34" s="9" t="s">
        <v>52</v>
      </c>
      <c r="E34" s="9" t="s">
        <v>75</v>
      </c>
      <c r="F34" s="9" t="s">
        <v>76</v>
      </c>
      <c r="G34" s="9" t="s">
        <v>234</v>
      </c>
      <c r="H34" s="9" t="s">
        <v>235</v>
      </c>
      <c r="I34" s="11">
        <v>3.2</v>
      </c>
      <c r="J34" s="11">
        <v>3.2</v>
      </c>
      <c r="K34" s="11">
        <v>3.2</v>
      </c>
      <c r="L34" s="11"/>
      <c r="M34" s="11"/>
      <c r="N34" s="11"/>
      <c r="O34" s="11"/>
      <c r="P34" s="23"/>
      <c r="Q34" s="11"/>
      <c r="R34" s="11"/>
      <c r="S34" s="11"/>
      <c r="T34" s="11"/>
      <c r="U34" s="11"/>
      <c r="V34" s="11"/>
      <c r="W34" s="11"/>
    </row>
    <row r="35" ht="18.75" customHeight="1" spans="1:23">
      <c r="A35" s="9" t="s">
        <v>220</v>
      </c>
      <c r="B35" s="9" t="s">
        <v>241</v>
      </c>
      <c r="C35" s="10" t="s">
        <v>240</v>
      </c>
      <c r="D35" s="9" t="s">
        <v>52</v>
      </c>
      <c r="E35" s="9" t="s">
        <v>75</v>
      </c>
      <c r="F35" s="9" t="s">
        <v>76</v>
      </c>
      <c r="G35" s="9" t="s">
        <v>234</v>
      </c>
      <c r="H35" s="9" t="s">
        <v>235</v>
      </c>
      <c r="I35" s="11">
        <v>3.2</v>
      </c>
      <c r="J35" s="11">
        <v>3.2</v>
      </c>
      <c r="K35" s="11">
        <v>3.2</v>
      </c>
      <c r="L35" s="11"/>
      <c r="M35" s="11"/>
      <c r="N35" s="11"/>
      <c r="O35" s="11"/>
      <c r="P35" s="23"/>
      <c r="Q35" s="11"/>
      <c r="R35" s="11"/>
      <c r="S35" s="11"/>
      <c r="T35" s="11"/>
      <c r="U35" s="11"/>
      <c r="V35" s="11"/>
      <c r="W35" s="11"/>
    </row>
    <row r="36" ht="18.75" customHeight="1" spans="1:23">
      <c r="A36" s="9" t="s">
        <v>220</v>
      </c>
      <c r="B36" s="9" t="s">
        <v>241</v>
      </c>
      <c r="C36" s="10" t="s">
        <v>240</v>
      </c>
      <c r="D36" s="9" t="s">
        <v>52</v>
      </c>
      <c r="E36" s="9" t="s">
        <v>75</v>
      </c>
      <c r="F36" s="9" t="s">
        <v>76</v>
      </c>
      <c r="G36" s="9" t="s">
        <v>234</v>
      </c>
      <c r="H36" s="9" t="s">
        <v>235</v>
      </c>
      <c r="I36" s="11">
        <v>4</v>
      </c>
      <c r="J36" s="11">
        <v>4</v>
      </c>
      <c r="K36" s="11">
        <v>4</v>
      </c>
      <c r="L36" s="11"/>
      <c r="M36" s="11"/>
      <c r="N36" s="11"/>
      <c r="O36" s="11"/>
      <c r="P36" s="23"/>
      <c r="Q36" s="11"/>
      <c r="R36" s="11"/>
      <c r="S36" s="11"/>
      <c r="T36" s="11"/>
      <c r="U36" s="11"/>
      <c r="V36" s="11"/>
      <c r="W36" s="11"/>
    </row>
    <row r="37" ht="18.75" customHeight="1" spans="1:23">
      <c r="A37" s="9" t="s">
        <v>220</v>
      </c>
      <c r="B37" s="9" t="s">
        <v>241</v>
      </c>
      <c r="C37" s="10" t="s">
        <v>240</v>
      </c>
      <c r="D37" s="9" t="s">
        <v>52</v>
      </c>
      <c r="E37" s="9" t="s">
        <v>75</v>
      </c>
      <c r="F37" s="9" t="s">
        <v>76</v>
      </c>
      <c r="G37" s="9" t="s">
        <v>234</v>
      </c>
      <c r="H37" s="9" t="s">
        <v>235</v>
      </c>
      <c r="I37" s="11">
        <v>3.2</v>
      </c>
      <c r="J37" s="11">
        <v>3.2</v>
      </c>
      <c r="K37" s="11">
        <v>3.2</v>
      </c>
      <c r="L37" s="11"/>
      <c r="M37" s="11"/>
      <c r="N37" s="11"/>
      <c r="O37" s="11"/>
      <c r="P37" s="23"/>
      <c r="Q37" s="11"/>
      <c r="R37" s="11"/>
      <c r="S37" s="11"/>
      <c r="T37" s="11"/>
      <c r="U37" s="11"/>
      <c r="V37" s="11"/>
      <c r="W37" s="11"/>
    </row>
    <row r="38" ht="18.75" customHeight="1" spans="1:23">
      <c r="A38" s="9" t="s">
        <v>220</v>
      </c>
      <c r="B38" s="9" t="s">
        <v>241</v>
      </c>
      <c r="C38" s="10" t="s">
        <v>240</v>
      </c>
      <c r="D38" s="9" t="s">
        <v>52</v>
      </c>
      <c r="E38" s="9" t="s">
        <v>75</v>
      </c>
      <c r="F38" s="9" t="s">
        <v>76</v>
      </c>
      <c r="G38" s="9" t="s">
        <v>234</v>
      </c>
      <c r="H38" s="9" t="s">
        <v>235</v>
      </c>
      <c r="I38" s="11">
        <v>3.2</v>
      </c>
      <c r="J38" s="11">
        <v>3.2</v>
      </c>
      <c r="K38" s="11">
        <v>3.2</v>
      </c>
      <c r="L38" s="11"/>
      <c r="M38" s="11"/>
      <c r="N38" s="11"/>
      <c r="O38" s="11"/>
      <c r="P38" s="23"/>
      <c r="Q38" s="11"/>
      <c r="R38" s="11"/>
      <c r="S38" s="11"/>
      <c r="T38" s="11"/>
      <c r="U38" s="11"/>
      <c r="V38" s="11"/>
      <c r="W38" s="11"/>
    </row>
    <row r="39" ht="18.75" customHeight="1" spans="1:23">
      <c r="A39" s="9" t="s">
        <v>220</v>
      </c>
      <c r="B39" s="9" t="s">
        <v>241</v>
      </c>
      <c r="C39" s="10" t="s">
        <v>240</v>
      </c>
      <c r="D39" s="9" t="s">
        <v>52</v>
      </c>
      <c r="E39" s="9" t="s">
        <v>75</v>
      </c>
      <c r="F39" s="9" t="s">
        <v>76</v>
      </c>
      <c r="G39" s="9" t="s">
        <v>234</v>
      </c>
      <c r="H39" s="9" t="s">
        <v>235</v>
      </c>
      <c r="I39" s="11">
        <v>3.2</v>
      </c>
      <c r="J39" s="11">
        <v>3.2</v>
      </c>
      <c r="K39" s="11">
        <v>3.2</v>
      </c>
      <c r="L39" s="11"/>
      <c r="M39" s="11"/>
      <c r="N39" s="11"/>
      <c r="O39" s="11"/>
      <c r="P39" s="23"/>
      <c r="Q39" s="11"/>
      <c r="R39" s="11"/>
      <c r="S39" s="11"/>
      <c r="T39" s="11"/>
      <c r="U39" s="11"/>
      <c r="V39" s="11"/>
      <c r="W39" s="11"/>
    </row>
    <row r="40" ht="18.75" customHeight="1" spans="1:23">
      <c r="A40" s="12" t="s">
        <v>29</v>
      </c>
      <c r="B40" s="12"/>
      <c r="C40" s="12"/>
      <c r="D40" s="12"/>
      <c r="E40" s="12"/>
      <c r="F40" s="12"/>
      <c r="G40" s="12"/>
      <c r="H40" s="12"/>
      <c r="I40" s="11">
        <v>224</v>
      </c>
      <c r="J40" s="11">
        <v>204</v>
      </c>
      <c r="K40" s="11">
        <v>204</v>
      </c>
      <c r="L40" s="11"/>
      <c r="M40" s="11"/>
      <c r="N40" s="11"/>
      <c r="O40" s="11"/>
      <c r="P40" s="11"/>
      <c r="Q40" s="11"/>
      <c r="R40" s="11">
        <v>20</v>
      </c>
      <c r="S40" s="11"/>
      <c r="T40" s="11"/>
      <c r="U40" s="11"/>
      <c r="V40" s="11"/>
      <c r="W40" s="11">
        <v>20</v>
      </c>
    </row>
  </sheetData>
  <mergeCells count="28">
    <mergeCell ref="A3:W3"/>
    <mergeCell ref="A4:H4"/>
    <mergeCell ref="J5:M5"/>
    <mergeCell ref="N5:P5"/>
    <mergeCell ref="R5:W5"/>
    <mergeCell ref="A40:H40"/>
    <mergeCell ref="A5:A8"/>
    <mergeCell ref="B5:B8"/>
    <mergeCell ref="C5:C8"/>
    <mergeCell ref="D5:D8"/>
    <mergeCell ref="E5:E8"/>
    <mergeCell ref="F5:F8"/>
    <mergeCell ref="G5:G8"/>
    <mergeCell ref="H5:H8"/>
    <mergeCell ref="I5:I8"/>
    <mergeCell ref="L6:L8"/>
    <mergeCell ref="M6:M8"/>
    <mergeCell ref="N6:N8"/>
    <mergeCell ref="O6:O8"/>
    <mergeCell ref="P6:P8"/>
    <mergeCell ref="Q5:Q8"/>
    <mergeCell ref="R6:R8"/>
    <mergeCell ref="S6:S8"/>
    <mergeCell ref="T6:T8"/>
    <mergeCell ref="U6:U8"/>
    <mergeCell ref="V6:V8"/>
    <mergeCell ref="W6:W8"/>
    <mergeCell ref="J6:K7"/>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45"/>
  <sheetViews>
    <sheetView showZeros="0" tabSelected="1" workbookViewId="0">
      <pane ySplit="8" topLeftCell="A41" activePane="bottomLeft" state="frozen"/>
      <selection/>
      <selection pane="bottomLeft" activeCell="J44" sqref="J44"/>
    </sheetView>
  </sheetViews>
  <sheetFormatPr defaultColWidth="8.85185185185185" defaultRowHeight="15" customHeight="1"/>
  <cols>
    <col min="1" max="1" width="25.8796296296296" customWidth="1"/>
    <col min="2" max="2" width="41.5462962962963" customWidth="1"/>
    <col min="3" max="3" width="9.37962962962963" customWidth="1"/>
    <col min="4" max="4" width="12.1296296296296" customWidth="1"/>
    <col min="5" max="5" width="21.75" customWidth="1"/>
    <col min="6" max="8" width="10" customWidth="1"/>
    <col min="9" max="9" width="13.7037037037037" customWidth="1"/>
    <col min="10" max="10" width="36.5" customWidth="1"/>
  </cols>
  <sheetData>
    <row r="1" customHeight="1" spans="1:10">
      <c r="A1" s="29"/>
      <c r="B1" s="29"/>
      <c r="C1" s="29"/>
      <c r="D1" s="29"/>
      <c r="E1" s="29"/>
      <c r="F1" s="29"/>
      <c r="G1" s="29"/>
      <c r="H1" s="29"/>
      <c r="I1" s="29"/>
      <c r="J1" s="29"/>
    </row>
    <row r="2" customHeight="1" spans="1:10">
      <c r="A2" s="20" t="s">
        <v>242</v>
      </c>
      <c r="B2" s="20"/>
      <c r="C2" s="20"/>
      <c r="D2" s="20"/>
      <c r="E2" s="20"/>
      <c r="F2" s="20"/>
      <c r="G2" s="20"/>
      <c r="H2" s="20"/>
      <c r="I2" s="20"/>
      <c r="J2" s="20"/>
    </row>
    <row r="3" ht="45" customHeight="1" spans="1:10">
      <c r="A3" s="30" t="s">
        <v>243</v>
      </c>
      <c r="B3" s="30"/>
      <c r="C3" s="30"/>
      <c r="D3" s="30"/>
      <c r="E3" s="30"/>
      <c r="F3" s="30"/>
      <c r="G3" s="30"/>
      <c r="H3" s="30"/>
      <c r="I3" s="30"/>
      <c r="J3" s="30"/>
    </row>
    <row r="4" ht="20.25" customHeight="1" spans="1:10">
      <c r="A4" s="19" t="str">
        <f>"单位名称："&amp;"云南省通海县公安局交通警察大队"</f>
        <v>单位名称：云南省通海县公安局交通警察大队</v>
      </c>
      <c r="B4" s="19"/>
      <c r="C4" s="19"/>
      <c r="D4" s="19"/>
      <c r="E4" s="19"/>
      <c r="F4" s="19"/>
      <c r="G4" s="19"/>
      <c r="H4" s="19"/>
      <c r="I4" s="19"/>
      <c r="J4" s="19"/>
    </row>
    <row r="5" ht="20.25" customHeight="1" spans="1:10">
      <c r="A5" s="31" t="s">
        <v>244</v>
      </c>
      <c r="B5" s="31" t="s">
        <v>245</v>
      </c>
      <c r="C5" s="31" t="s">
        <v>246</v>
      </c>
      <c r="D5" s="31" t="s">
        <v>247</v>
      </c>
      <c r="E5" s="31" t="s">
        <v>248</v>
      </c>
      <c r="F5" s="31" t="s">
        <v>249</v>
      </c>
      <c r="G5" s="31" t="s">
        <v>250</v>
      </c>
      <c r="H5" s="31" t="s">
        <v>251</v>
      </c>
      <c r="I5" s="31" t="s">
        <v>252</v>
      </c>
      <c r="J5" s="31" t="s">
        <v>253</v>
      </c>
    </row>
    <row r="6" ht="46.5" customHeight="1" spans="1:10">
      <c r="A6" s="31"/>
      <c r="B6" s="31"/>
      <c r="C6" s="31"/>
      <c r="D6" s="31"/>
      <c r="E6" s="31"/>
      <c r="F6" s="31"/>
      <c r="G6" s="31"/>
      <c r="H6" s="31"/>
      <c r="I6" s="31"/>
      <c r="J6" s="31"/>
    </row>
    <row r="7" ht="20.25" customHeight="1" spans="1:10">
      <c r="A7" s="32">
        <v>1</v>
      </c>
      <c r="B7" s="32">
        <v>2</v>
      </c>
      <c r="C7" s="32">
        <v>3</v>
      </c>
      <c r="D7" s="32">
        <v>4</v>
      </c>
      <c r="E7" s="32">
        <v>5</v>
      </c>
      <c r="F7" s="32">
        <v>6</v>
      </c>
      <c r="G7" s="32">
        <v>7</v>
      </c>
      <c r="H7" s="32">
        <v>8</v>
      </c>
      <c r="I7" s="32">
        <v>9</v>
      </c>
      <c r="J7" s="32">
        <v>10</v>
      </c>
    </row>
    <row r="8" ht="20.25" customHeight="1" spans="1:10">
      <c r="A8" t="s">
        <v>52</v>
      </c>
      <c r="B8" s="23"/>
      <c r="C8" s="23"/>
      <c r="E8" s="33"/>
      <c r="F8" s="33"/>
      <c r="G8" s="33"/>
      <c r="H8" s="33"/>
      <c r="I8" s="33"/>
      <c r="J8" s="33"/>
    </row>
    <row r="9" ht="97" customHeight="1" spans="1:10">
      <c r="A9" s="48" t="s">
        <v>226</v>
      </c>
      <c r="B9" s="23" t="s">
        <v>254</v>
      </c>
      <c r="C9" s="24"/>
      <c r="D9" s="24"/>
      <c r="E9" s="33"/>
      <c r="F9" s="33"/>
      <c r="G9" s="33"/>
      <c r="H9" s="33"/>
      <c r="I9" s="33"/>
      <c r="J9" s="33"/>
    </row>
    <row r="10" ht="33" customHeight="1" spans="1:10">
      <c r="A10" s="23"/>
      <c r="B10" s="23"/>
      <c r="C10" s="23" t="s">
        <v>255</v>
      </c>
      <c r="D10" s="49" t="s">
        <v>256</v>
      </c>
      <c r="E10" s="50" t="s">
        <v>257</v>
      </c>
      <c r="F10" s="38" t="s">
        <v>258</v>
      </c>
      <c r="G10" s="24" t="s">
        <v>259</v>
      </c>
      <c r="H10" s="38" t="s">
        <v>260</v>
      </c>
      <c r="I10" s="38" t="s">
        <v>261</v>
      </c>
      <c r="J10" s="50" t="s">
        <v>262</v>
      </c>
    </row>
    <row r="11" ht="48" customHeight="1" spans="1:10">
      <c r="A11" s="23"/>
      <c r="B11" s="23"/>
      <c r="C11" s="23" t="s">
        <v>255</v>
      </c>
      <c r="D11" s="49" t="s">
        <v>263</v>
      </c>
      <c r="E11" s="50" t="s">
        <v>264</v>
      </c>
      <c r="F11" s="38" t="s">
        <v>258</v>
      </c>
      <c r="G11" s="24" t="s">
        <v>265</v>
      </c>
      <c r="H11" s="38" t="s">
        <v>266</v>
      </c>
      <c r="I11" s="38" t="s">
        <v>261</v>
      </c>
      <c r="J11" s="50" t="s">
        <v>267</v>
      </c>
    </row>
    <row r="12" ht="48" customHeight="1" spans="1:10">
      <c r="A12" s="23"/>
      <c r="B12" s="23"/>
      <c r="C12" s="23" t="s">
        <v>255</v>
      </c>
      <c r="D12" s="49" t="s">
        <v>263</v>
      </c>
      <c r="E12" s="50" t="s">
        <v>268</v>
      </c>
      <c r="F12" s="38" t="s">
        <v>258</v>
      </c>
      <c r="G12" s="24" t="s">
        <v>265</v>
      </c>
      <c r="H12" s="38" t="s">
        <v>266</v>
      </c>
      <c r="I12" s="38" t="s">
        <v>261</v>
      </c>
      <c r="J12" s="50" t="s">
        <v>269</v>
      </c>
    </row>
    <row r="13" ht="57" customHeight="1" spans="1:10">
      <c r="A13" s="23"/>
      <c r="B13" s="23"/>
      <c r="C13" s="23" t="s">
        <v>270</v>
      </c>
      <c r="D13" s="49" t="s">
        <v>271</v>
      </c>
      <c r="E13" s="50" t="s">
        <v>272</v>
      </c>
      <c r="F13" s="38" t="s">
        <v>273</v>
      </c>
      <c r="G13" s="24" t="s">
        <v>274</v>
      </c>
      <c r="H13" s="38" t="s">
        <v>266</v>
      </c>
      <c r="I13" s="38" t="s">
        <v>261</v>
      </c>
      <c r="J13" s="50" t="s">
        <v>275</v>
      </c>
    </row>
    <row r="14" ht="33" customHeight="1" spans="1:10">
      <c r="A14" s="23"/>
      <c r="B14" s="23"/>
      <c r="C14" s="23" t="s">
        <v>276</v>
      </c>
      <c r="D14" s="49" t="s">
        <v>277</v>
      </c>
      <c r="E14" s="50" t="s">
        <v>278</v>
      </c>
      <c r="F14" s="38" t="s">
        <v>273</v>
      </c>
      <c r="G14" s="24" t="s">
        <v>265</v>
      </c>
      <c r="H14" s="38" t="s">
        <v>266</v>
      </c>
      <c r="I14" s="38" t="s">
        <v>261</v>
      </c>
      <c r="J14" s="50" t="s">
        <v>279</v>
      </c>
    </row>
    <row r="15" ht="95" customHeight="1" spans="1:10">
      <c r="A15" s="48" t="s">
        <v>240</v>
      </c>
      <c r="B15" s="23" t="s">
        <v>280</v>
      </c>
      <c r="C15" s="23"/>
      <c r="D15" s="23"/>
      <c r="E15" s="23"/>
      <c r="F15" s="23"/>
      <c r="G15" s="23"/>
      <c r="H15" s="23"/>
      <c r="I15" s="23"/>
      <c r="J15" s="23"/>
    </row>
    <row r="16" ht="27" customHeight="1" spans="1:10">
      <c r="A16" s="23"/>
      <c r="B16" s="23"/>
      <c r="C16" s="23" t="s">
        <v>255</v>
      </c>
      <c r="D16" s="49" t="s">
        <v>256</v>
      </c>
      <c r="E16" s="50" t="s">
        <v>281</v>
      </c>
      <c r="F16" s="38" t="s">
        <v>282</v>
      </c>
      <c r="G16" s="24" t="s">
        <v>283</v>
      </c>
      <c r="H16" s="38" t="s">
        <v>260</v>
      </c>
      <c r="I16" s="38" t="s">
        <v>261</v>
      </c>
      <c r="J16" s="50" t="s">
        <v>284</v>
      </c>
    </row>
    <row r="17" ht="53" customHeight="1" spans="1:10">
      <c r="A17" s="23"/>
      <c r="B17" s="23"/>
      <c r="C17" s="23" t="s">
        <v>255</v>
      </c>
      <c r="D17" s="49" t="s">
        <v>256</v>
      </c>
      <c r="E17" s="50" t="s">
        <v>285</v>
      </c>
      <c r="F17" s="38" t="s">
        <v>282</v>
      </c>
      <c r="G17" s="24" t="s">
        <v>286</v>
      </c>
      <c r="H17" s="38" t="s">
        <v>287</v>
      </c>
      <c r="I17" s="38" t="s">
        <v>261</v>
      </c>
      <c r="J17" s="50" t="s">
        <v>288</v>
      </c>
    </row>
    <row r="18" ht="39" customHeight="1" spans="1:10">
      <c r="A18" s="23"/>
      <c r="B18" s="23"/>
      <c r="C18" s="23" t="s">
        <v>270</v>
      </c>
      <c r="D18" s="49" t="s">
        <v>271</v>
      </c>
      <c r="E18" s="50" t="s">
        <v>289</v>
      </c>
      <c r="F18" s="38" t="s">
        <v>273</v>
      </c>
      <c r="G18" s="24" t="s">
        <v>66</v>
      </c>
      <c r="H18" s="38" t="s">
        <v>266</v>
      </c>
      <c r="I18" s="38" t="s">
        <v>261</v>
      </c>
      <c r="J18" s="50" t="s">
        <v>290</v>
      </c>
    </row>
    <row r="19" ht="27" customHeight="1" spans="1:10">
      <c r="A19" s="23"/>
      <c r="B19" s="23"/>
      <c r="C19" s="23" t="s">
        <v>270</v>
      </c>
      <c r="D19" s="49" t="s">
        <v>291</v>
      </c>
      <c r="E19" s="50" t="s">
        <v>292</v>
      </c>
      <c r="F19" s="38" t="s">
        <v>273</v>
      </c>
      <c r="G19" s="24" t="s">
        <v>293</v>
      </c>
      <c r="H19" s="38" t="s">
        <v>266</v>
      </c>
      <c r="I19" s="38" t="s">
        <v>294</v>
      </c>
      <c r="J19" s="50" t="s">
        <v>295</v>
      </c>
    </row>
    <row r="20" ht="27" customHeight="1" spans="1:10">
      <c r="A20" s="23"/>
      <c r="B20" s="23"/>
      <c r="C20" s="23" t="s">
        <v>276</v>
      </c>
      <c r="D20" s="49" t="s">
        <v>277</v>
      </c>
      <c r="E20" s="50" t="s">
        <v>296</v>
      </c>
      <c r="F20" s="38" t="s">
        <v>258</v>
      </c>
      <c r="G20" s="24" t="s">
        <v>265</v>
      </c>
      <c r="H20" s="38" t="s">
        <v>266</v>
      </c>
      <c r="I20" s="38" t="s">
        <v>294</v>
      </c>
      <c r="J20" s="50" t="s">
        <v>297</v>
      </c>
    </row>
    <row r="21" ht="129" customHeight="1" spans="1:10">
      <c r="A21" s="48" t="s">
        <v>236</v>
      </c>
      <c r="B21" s="23" t="s">
        <v>298</v>
      </c>
      <c r="C21" s="23"/>
      <c r="D21" s="23"/>
      <c r="E21" s="23"/>
      <c r="F21" s="23"/>
      <c r="G21" s="23"/>
      <c r="H21" s="23"/>
      <c r="I21" s="23"/>
      <c r="J21" s="23"/>
    </row>
    <row r="22" ht="36" customHeight="1" spans="1:10">
      <c r="A22" s="23"/>
      <c r="B22" s="23"/>
      <c r="C22" s="23" t="s">
        <v>255</v>
      </c>
      <c r="D22" s="49" t="s">
        <v>256</v>
      </c>
      <c r="E22" s="50" t="s">
        <v>281</v>
      </c>
      <c r="F22" s="38" t="s">
        <v>282</v>
      </c>
      <c r="G22" s="24" t="s">
        <v>283</v>
      </c>
      <c r="H22" s="38" t="s">
        <v>260</v>
      </c>
      <c r="I22" s="38" t="s">
        <v>261</v>
      </c>
      <c r="J22" s="50" t="s">
        <v>284</v>
      </c>
    </row>
    <row r="23" ht="105" customHeight="1" spans="1:10">
      <c r="A23" s="23"/>
      <c r="B23" s="23"/>
      <c r="C23" s="23" t="s">
        <v>255</v>
      </c>
      <c r="D23" s="49" t="s">
        <v>256</v>
      </c>
      <c r="E23" s="50" t="s">
        <v>285</v>
      </c>
      <c r="F23" s="38" t="s">
        <v>282</v>
      </c>
      <c r="G23" s="24" t="s">
        <v>286</v>
      </c>
      <c r="H23" s="38" t="s">
        <v>287</v>
      </c>
      <c r="I23" s="38" t="s">
        <v>261</v>
      </c>
      <c r="J23" s="50" t="s">
        <v>299</v>
      </c>
    </row>
    <row r="24" ht="83" customHeight="1" spans="1:10">
      <c r="A24" s="23"/>
      <c r="B24" s="23"/>
      <c r="C24" s="23" t="s">
        <v>255</v>
      </c>
      <c r="D24" s="49" t="s">
        <v>300</v>
      </c>
      <c r="E24" s="50" t="s">
        <v>301</v>
      </c>
      <c r="F24" s="38" t="s">
        <v>258</v>
      </c>
      <c r="G24" s="24" t="s">
        <v>265</v>
      </c>
      <c r="H24" s="38" t="s">
        <v>266</v>
      </c>
      <c r="I24" s="38" t="s">
        <v>261</v>
      </c>
      <c r="J24" s="50" t="s">
        <v>302</v>
      </c>
    </row>
    <row r="25" ht="36" customHeight="1" spans="1:10">
      <c r="A25" s="23"/>
      <c r="B25" s="23"/>
      <c r="C25" s="23" t="s">
        <v>270</v>
      </c>
      <c r="D25" s="49" t="s">
        <v>271</v>
      </c>
      <c r="E25" s="50" t="s">
        <v>303</v>
      </c>
      <c r="F25" s="38" t="s">
        <v>258</v>
      </c>
      <c r="G25" s="24" t="s">
        <v>265</v>
      </c>
      <c r="H25" s="38" t="s">
        <v>266</v>
      </c>
      <c r="I25" s="38" t="s">
        <v>261</v>
      </c>
      <c r="J25" s="50" t="s">
        <v>304</v>
      </c>
    </row>
    <row r="26" ht="36" customHeight="1" spans="1:10">
      <c r="A26" s="23"/>
      <c r="B26" s="23"/>
      <c r="C26" s="23" t="s">
        <v>276</v>
      </c>
      <c r="D26" s="49" t="s">
        <v>277</v>
      </c>
      <c r="E26" s="50" t="s">
        <v>296</v>
      </c>
      <c r="F26" s="38" t="s">
        <v>258</v>
      </c>
      <c r="G26" s="24" t="s">
        <v>265</v>
      </c>
      <c r="H26" s="38" t="s">
        <v>266</v>
      </c>
      <c r="I26" s="38" t="s">
        <v>261</v>
      </c>
      <c r="J26" s="50" t="s">
        <v>305</v>
      </c>
    </row>
    <row r="27" ht="70" customHeight="1" spans="1:10">
      <c r="A27" s="48" t="s">
        <v>219</v>
      </c>
      <c r="B27" s="23" t="s">
        <v>306</v>
      </c>
      <c r="C27" s="23"/>
      <c r="D27" s="23"/>
      <c r="E27" s="23"/>
      <c r="F27" s="23"/>
      <c r="G27" s="23"/>
      <c r="H27" s="23"/>
      <c r="I27" s="23"/>
      <c r="J27" s="23"/>
    </row>
    <row r="28" ht="30" customHeight="1" spans="1:10">
      <c r="A28" s="23"/>
      <c r="B28" s="23"/>
      <c r="C28" s="23" t="s">
        <v>255</v>
      </c>
      <c r="D28" s="49" t="s">
        <v>256</v>
      </c>
      <c r="E28" s="50" t="s">
        <v>307</v>
      </c>
      <c r="F28" s="38" t="s">
        <v>273</v>
      </c>
      <c r="G28" s="24" t="s">
        <v>308</v>
      </c>
      <c r="H28" s="38" t="s">
        <v>309</v>
      </c>
      <c r="I28" s="38" t="s">
        <v>261</v>
      </c>
      <c r="J28" s="50" t="s">
        <v>310</v>
      </c>
    </row>
    <row r="29" ht="72" customHeight="1" spans="1:10">
      <c r="A29" s="23"/>
      <c r="B29" s="23"/>
      <c r="C29" s="23" t="s">
        <v>255</v>
      </c>
      <c r="D29" s="49" t="s">
        <v>256</v>
      </c>
      <c r="E29" s="50" t="s">
        <v>311</v>
      </c>
      <c r="F29" s="38" t="s">
        <v>282</v>
      </c>
      <c r="G29" s="24" t="s">
        <v>283</v>
      </c>
      <c r="H29" s="38" t="s">
        <v>260</v>
      </c>
      <c r="I29" s="38" t="s">
        <v>261</v>
      </c>
      <c r="J29" s="50" t="s">
        <v>312</v>
      </c>
    </row>
    <row r="30" ht="30" customHeight="1" spans="1:10">
      <c r="A30" s="23"/>
      <c r="B30" s="23"/>
      <c r="C30" s="23" t="s">
        <v>270</v>
      </c>
      <c r="D30" s="49" t="s">
        <v>271</v>
      </c>
      <c r="E30" s="50" t="s">
        <v>313</v>
      </c>
      <c r="F30" s="38" t="s">
        <v>258</v>
      </c>
      <c r="G30" s="24" t="s">
        <v>314</v>
      </c>
      <c r="H30" s="38" t="s">
        <v>266</v>
      </c>
      <c r="I30" s="38" t="s">
        <v>294</v>
      </c>
      <c r="J30" s="50" t="s">
        <v>315</v>
      </c>
    </row>
    <row r="31" ht="85" customHeight="1" spans="1:10">
      <c r="A31" s="23"/>
      <c r="B31" s="23"/>
      <c r="C31" s="23" t="s">
        <v>270</v>
      </c>
      <c r="D31" s="49" t="s">
        <v>271</v>
      </c>
      <c r="E31" s="50" t="s">
        <v>316</v>
      </c>
      <c r="F31" s="38" t="s">
        <v>282</v>
      </c>
      <c r="G31" s="24" t="s">
        <v>46</v>
      </c>
      <c r="H31" s="38" t="s">
        <v>287</v>
      </c>
      <c r="I31" s="38" t="s">
        <v>261</v>
      </c>
      <c r="J31" s="50" t="s">
        <v>317</v>
      </c>
    </row>
    <row r="32" ht="30" customHeight="1" spans="1:10">
      <c r="A32" s="23"/>
      <c r="B32" s="23"/>
      <c r="C32" s="23" t="s">
        <v>276</v>
      </c>
      <c r="D32" s="49" t="s">
        <v>277</v>
      </c>
      <c r="E32" s="50" t="s">
        <v>318</v>
      </c>
      <c r="F32" s="38" t="s">
        <v>273</v>
      </c>
      <c r="G32" s="24" t="s">
        <v>265</v>
      </c>
      <c r="H32" s="38" t="s">
        <v>266</v>
      </c>
      <c r="I32" s="38" t="s">
        <v>294</v>
      </c>
      <c r="J32" s="50" t="s">
        <v>319</v>
      </c>
    </row>
    <row r="33" ht="139" customHeight="1" spans="1:10">
      <c r="A33" s="48" t="s">
        <v>232</v>
      </c>
      <c r="B33" s="23" t="s">
        <v>320</v>
      </c>
      <c r="C33" s="23"/>
      <c r="D33" s="23"/>
      <c r="E33" s="23"/>
      <c r="F33" s="23"/>
      <c r="G33" s="23"/>
      <c r="H33" s="23"/>
      <c r="I33" s="23"/>
      <c r="J33" s="23"/>
    </row>
    <row r="34" ht="32" customHeight="1" spans="1:10">
      <c r="A34" s="23"/>
      <c r="B34" s="23"/>
      <c r="C34" s="23" t="s">
        <v>255</v>
      </c>
      <c r="D34" s="49" t="s">
        <v>256</v>
      </c>
      <c r="E34" s="50" t="s">
        <v>281</v>
      </c>
      <c r="F34" s="38" t="s">
        <v>282</v>
      </c>
      <c r="G34" s="24" t="s">
        <v>283</v>
      </c>
      <c r="H34" s="38" t="s">
        <v>260</v>
      </c>
      <c r="I34" s="38" t="s">
        <v>261</v>
      </c>
      <c r="J34" s="50" t="s">
        <v>321</v>
      </c>
    </row>
    <row r="35" ht="47" customHeight="1" spans="1:10">
      <c r="A35" s="23"/>
      <c r="B35" s="23"/>
      <c r="C35" s="23" t="s">
        <v>255</v>
      </c>
      <c r="D35" s="49" t="s">
        <v>263</v>
      </c>
      <c r="E35" s="50" t="s">
        <v>322</v>
      </c>
      <c r="F35" s="38" t="s">
        <v>258</v>
      </c>
      <c r="G35" s="24" t="s">
        <v>265</v>
      </c>
      <c r="H35" s="38" t="s">
        <v>266</v>
      </c>
      <c r="I35" s="38" t="s">
        <v>261</v>
      </c>
      <c r="J35" s="50" t="s">
        <v>323</v>
      </c>
    </row>
    <row r="36" ht="32" customHeight="1" spans="1:10">
      <c r="A36" s="23"/>
      <c r="B36" s="23"/>
      <c r="C36" s="23" t="s">
        <v>255</v>
      </c>
      <c r="D36" s="49" t="s">
        <v>263</v>
      </c>
      <c r="E36" s="50" t="s">
        <v>324</v>
      </c>
      <c r="F36" s="38" t="s">
        <v>273</v>
      </c>
      <c r="G36" s="24" t="s">
        <v>325</v>
      </c>
      <c r="H36" s="38" t="s">
        <v>326</v>
      </c>
      <c r="I36" s="38" t="s">
        <v>261</v>
      </c>
      <c r="J36" s="50" t="s">
        <v>327</v>
      </c>
    </row>
    <row r="37" ht="32" customHeight="1" spans="1:10">
      <c r="A37" s="23"/>
      <c r="B37" s="23"/>
      <c r="C37" s="23" t="s">
        <v>255</v>
      </c>
      <c r="D37" s="49" t="s">
        <v>300</v>
      </c>
      <c r="E37" s="50" t="s">
        <v>328</v>
      </c>
      <c r="F37" s="38" t="s">
        <v>273</v>
      </c>
      <c r="G37" s="24" t="s">
        <v>329</v>
      </c>
      <c r="H37" s="38" t="s">
        <v>326</v>
      </c>
      <c r="I37" s="38" t="s">
        <v>261</v>
      </c>
      <c r="J37" s="50" t="s">
        <v>330</v>
      </c>
    </row>
    <row r="38" ht="32" customHeight="1" spans="1:10">
      <c r="A38" s="23"/>
      <c r="B38" s="23"/>
      <c r="C38" s="23" t="s">
        <v>270</v>
      </c>
      <c r="D38" s="49" t="s">
        <v>271</v>
      </c>
      <c r="E38" s="50" t="s">
        <v>331</v>
      </c>
      <c r="F38" s="38" t="s">
        <v>273</v>
      </c>
      <c r="G38" s="24" t="s">
        <v>46</v>
      </c>
      <c r="H38" s="38" t="s">
        <v>287</v>
      </c>
      <c r="I38" s="38" t="s">
        <v>261</v>
      </c>
      <c r="J38" s="50" t="s">
        <v>332</v>
      </c>
    </row>
    <row r="39" ht="32" customHeight="1" spans="1:10">
      <c r="A39" s="23"/>
      <c r="B39" s="23"/>
      <c r="C39" s="23" t="s">
        <v>276</v>
      </c>
      <c r="D39" s="49" t="s">
        <v>277</v>
      </c>
      <c r="E39" s="50" t="s">
        <v>296</v>
      </c>
      <c r="F39" s="38" t="s">
        <v>258</v>
      </c>
      <c r="G39" s="24" t="s">
        <v>265</v>
      </c>
      <c r="H39" s="38" t="s">
        <v>266</v>
      </c>
      <c r="I39" s="38" t="s">
        <v>261</v>
      </c>
      <c r="J39" s="50" t="s">
        <v>333</v>
      </c>
    </row>
    <row r="40" ht="66" customHeight="1" spans="1:10">
      <c r="A40" s="48" t="s">
        <v>228</v>
      </c>
      <c r="B40" s="23" t="s">
        <v>334</v>
      </c>
      <c r="C40" s="23"/>
      <c r="D40" s="23"/>
      <c r="E40" s="23"/>
      <c r="F40" s="23"/>
      <c r="G40" s="23"/>
      <c r="H40" s="23"/>
      <c r="I40" s="23"/>
      <c r="J40" s="23"/>
    </row>
    <row r="41" ht="31" customHeight="1" spans="1:10">
      <c r="A41" s="23"/>
      <c r="B41" s="23"/>
      <c r="C41" s="23" t="s">
        <v>255</v>
      </c>
      <c r="D41" s="49" t="s">
        <v>256</v>
      </c>
      <c r="E41" s="50" t="s">
        <v>335</v>
      </c>
      <c r="F41" s="38" t="s">
        <v>258</v>
      </c>
      <c r="G41" s="24" t="s">
        <v>336</v>
      </c>
      <c r="H41" s="38" t="s">
        <v>337</v>
      </c>
      <c r="I41" s="38" t="s">
        <v>261</v>
      </c>
      <c r="J41" s="50" t="s">
        <v>338</v>
      </c>
    </row>
    <row r="42" ht="55" customHeight="1" spans="1:10">
      <c r="A42" s="23"/>
      <c r="B42" s="23"/>
      <c r="C42" s="23" t="s">
        <v>255</v>
      </c>
      <c r="D42" s="49" t="s">
        <v>263</v>
      </c>
      <c r="E42" s="50" t="s">
        <v>339</v>
      </c>
      <c r="F42" s="38" t="s">
        <v>258</v>
      </c>
      <c r="G42" s="24" t="s">
        <v>265</v>
      </c>
      <c r="H42" s="38" t="s">
        <v>266</v>
      </c>
      <c r="I42" s="38" t="s">
        <v>261</v>
      </c>
      <c r="J42" s="50" t="s">
        <v>340</v>
      </c>
    </row>
    <row r="43" ht="55" customHeight="1" spans="1:10">
      <c r="A43" s="23"/>
      <c r="B43" s="23"/>
      <c r="C43" s="23" t="s">
        <v>270</v>
      </c>
      <c r="D43" s="49" t="s">
        <v>271</v>
      </c>
      <c r="E43" s="50" t="s">
        <v>341</v>
      </c>
      <c r="F43" s="38" t="s">
        <v>258</v>
      </c>
      <c r="G43" s="24" t="s">
        <v>342</v>
      </c>
      <c r="H43" s="38" t="s">
        <v>266</v>
      </c>
      <c r="I43" s="38" t="s">
        <v>261</v>
      </c>
      <c r="J43" s="50" t="s">
        <v>343</v>
      </c>
    </row>
    <row r="44" ht="55" customHeight="1" spans="1:10">
      <c r="A44" s="23"/>
      <c r="B44" s="23"/>
      <c r="C44" s="23" t="s">
        <v>270</v>
      </c>
      <c r="D44" s="49" t="s">
        <v>271</v>
      </c>
      <c r="E44" s="50" t="s">
        <v>344</v>
      </c>
      <c r="F44" s="38" t="s">
        <v>258</v>
      </c>
      <c r="G44" s="24" t="s">
        <v>44</v>
      </c>
      <c r="H44" s="38" t="s">
        <v>266</v>
      </c>
      <c r="I44" s="38" t="s">
        <v>261</v>
      </c>
      <c r="J44" s="50" t="s">
        <v>345</v>
      </c>
    </row>
    <row r="45" ht="31" customHeight="1" spans="1:10">
      <c r="A45" s="23"/>
      <c r="B45" s="23"/>
      <c r="C45" s="23" t="s">
        <v>276</v>
      </c>
      <c r="D45" s="49" t="s">
        <v>277</v>
      </c>
      <c r="E45" s="50" t="s">
        <v>296</v>
      </c>
      <c r="F45" s="38" t="s">
        <v>258</v>
      </c>
      <c r="G45" s="24" t="s">
        <v>265</v>
      </c>
      <c r="H45" s="38" t="s">
        <v>266</v>
      </c>
      <c r="I45" s="38" t="s">
        <v>261</v>
      </c>
      <c r="J45" s="50" t="s">
        <v>346</v>
      </c>
    </row>
  </sheetData>
  <mergeCells count="13">
    <mergeCell ref="A2:J2"/>
    <mergeCell ref="A3:J3"/>
    <mergeCell ref="A4:J4"/>
    <mergeCell ref="A5:A6"/>
    <mergeCell ref="B5:B6"/>
    <mergeCell ref="C5:C6"/>
    <mergeCell ref="D5:D6"/>
    <mergeCell ref="E5:E6"/>
    <mergeCell ref="F5:F6"/>
    <mergeCell ref="G5:G6"/>
    <mergeCell ref="H5:H6"/>
    <mergeCell ref="I5:I6"/>
    <mergeCell ref="J5:J6"/>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 03</vt:lpstr>
      <vt:lpstr>基本支出预算表04</vt:lpstr>
      <vt:lpstr>项目支出预算表05-1</vt:lpstr>
      <vt:lpstr>项目支出绩效目标表（本次下达）05-2</vt:lpstr>
      <vt:lpstr>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杨瑜</cp:lastModifiedBy>
  <dcterms:created xsi:type="dcterms:W3CDTF">2025-01-20T02:18:00Z</dcterms:created>
  <dcterms:modified xsi:type="dcterms:W3CDTF">2025-06-03T03:18:39Z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FDE560AC1F49473386EB6A7196C1265E</vt:lpwstr>
  </property>
  <property fmtid="{D5CDD505-2E9C-101B-9397-08002B2CF9AE}" pid="3" name="KSOProductBuildVer">
    <vt:lpwstr>2052-12.1.0.18276</vt:lpwstr>
  </property>
</Properties>
</file>