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bookViews>
    <workbookView/>
  </bookViews>
  <sheets>
    <sheet name="部门财务收支预算总表01-1" sheetId="1" r:id="rId2"/>
    <sheet name="部门收入预算表01-2" sheetId="2" r:id="rId3"/>
    <sheet name="部门支出预算表01-3" sheetId="3" r:id="rId4"/>
    <sheet name="部门财政拨款收支预算总表02-1" sheetId="4" r:id="rId5"/>
    <sheet name="一般公共预算支出预算表02-2" sheetId="5" r:id="rId6"/>
    <sheet name="一般公共预算“三公”经费支出预算表 03" sheetId="6" r:id="rId7"/>
    <sheet name="部门基本支出预算表04" sheetId="7" r:id="rId8"/>
    <sheet name="部门项目支出预算表05-1" sheetId="8" r:id="rId9"/>
    <sheet name="部门项目支出绩效目标表05-2" sheetId="9" r:id="rId10"/>
    <sheet name="部门政府性基金预算支出预算表06" sheetId="10" r:id="rId11"/>
    <sheet name="部门政府采购预算表07" sheetId="11" r:id="rId12"/>
    <sheet name="部门政府购买服务预算表08" sheetId="12" r:id="rId13"/>
    <sheet name="对下转移支付预算表09-1" sheetId="13" r:id="rId14"/>
    <sheet name="对下转移支付绩效目标表09-2" sheetId="14" r:id="rId15"/>
    <sheet name="新增资产配置表10" sheetId="15" r:id="rId16"/>
    <sheet name="上级补助项目支出预算表11" sheetId="16" r:id="rId17"/>
    <sheet name="部门项目中期规划预算表12" sheetId="17" r:id="rId18"/>
  </sheets>
  <calcPr calcId="0" iterate="0" iterateCount="100" iterateDelta="0.001"/>
</workbook>
</file>

<file path=xl/sharedStrings.xml><?xml version="1.0" encoding="utf-8"?>
<sst xmlns="http://schemas.openxmlformats.org/spreadsheetml/2006/main" count="1584" uniqueCount="428">
  <si>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</si>
  <si>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</si>
  <si>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</si>
  <si>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</si>
  <si>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</si>
  <si>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</si>
  <si>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</si>
  <si>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</si>
  <si>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</si>
  <si>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</si>
  <si>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</si>
  <si>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</si>
  <si>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</si>
  <si>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</si>
  <si>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</si>
  <si>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</si>
  <si>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</si>
  <si>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</si>
  <si>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</si>
  <si>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</si>
  <si>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</si>
  <si>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</si>
  <si>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</si>
  <si>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</si>
  <si>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</si>
  <si>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</si>
  <si>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</si>
  <si>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</si>
  <si>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</si>
  <si>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</si>
  <si>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</si>
  <si>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</si>
  <si>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</si>
  <si>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</si>
  <si>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</si>
  <si>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</si>
  <si>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</si>
  <si>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</si>
  <si>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</si>
  <si>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</si>
  <si>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</si>
  <si>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</si>
  <si>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</si>
  <si>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</si>
  <si>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</si>
  <si>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</si>
  <si>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</si>
  <si>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</si>
  <si>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</si>
  <si>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</si>
  <si>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</si>
  <si>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</si>
  <si>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</si>
  <si>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</si>
  <si>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</si>
  <si>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577001</t>
  </si>
  <si>
    <t>通海县杨广镇人民政府</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</si>
  <si>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</si>
  <si>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</si>
  <si>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</si>
  <si>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</si>
  <si>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</si>
  <si>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</si>
  <si>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</si>
  <si>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</si>
  <si>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</si>
  <si>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</si>
  <si>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</si>
  <si>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</si>
  <si>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</si>
  <si>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</si>
  <si>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</si>
  <si>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</si>
  <si>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20103</t>
  </si>
  <si>
    <t>政府办公厅（室）及相关机构事务</t>
  </si>
  <si>
    <t>2010301</t>
  </si>
  <si>
    <t>行政运行</t>
  </si>
  <si>
    <t>2010302</t>
  </si>
  <si>
    <t>一般行政管理事务</t>
  </si>
  <si>
    <t>20136</t>
  </si>
  <si>
    <t>其他共产党事务支出</t>
  </si>
  <si>
    <t>2013650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</si>
  <si>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</si>
  <si>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</si>
  <si>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</si>
  <si>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</si>
  <si>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</si>
  <si>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</si>
  <si>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</si>
  <si>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</si>
  <si>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</si>
  <si>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</si>
  <si>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</si>
  <si>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</si>
  <si>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</si>
  <si>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</si>
  <si>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</si>
  <si>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</si>
  <si>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</si>
  <si>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</si>
  <si>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</si>
  <si>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</si>
  <si>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</si>
  <si>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</si>
  <si>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</si>
  <si>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</si>
  <si>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</si>
  <si>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</si>
  <si>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</si>
  <si>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</si>
  <si>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</si>
  <si>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</si>
  <si>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</si>
  <si>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2130104</t>
  </si>
  <si>
    <t>21307</t>
  </si>
  <si>
    <t>农村综合改革</t>
  </si>
  <si>
    <t>2130705</t>
  </si>
  <si>
    <t>对村民委员会和村党支部的补助</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</si>
  <si>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</si>
  <si>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</si>
  <si>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</si>
  <si>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</si>
  <si>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</si>
  <si>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</si>
  <si>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</si>
  <si>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</si>
  <si>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</si>
  <si>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</si>
  <si>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</si>
  <si>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</si>
  <si>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</si>
  <si>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</si>
  <si>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</si>
  <si>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</si>
  <si>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</si>
  <si>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</si>
  <si>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</si>
  <si>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</si>
  <si>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</si>
  <si>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</si>
  <si>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</si>
  <si>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</si>
  <si>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</si>
  <si>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</si>
  <si>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</si>
  <si>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</si>
  <si>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</si>
  <si>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</si>
  <si>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</si>
  <si>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</si>
  <si>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</si>
  <si>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</si>
  <si>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</si>
  <si>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</si>
  <si>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</si>
  <si>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</si>
  <si>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</si>
  <si>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</si>
  <si>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</si>
  <si>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</si>
  <si>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</si>
  <si>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</si>
  <si>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</si>
  <si>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</si>
  <si>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</si>
  <si>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</si>
  <si>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</si>
  <si>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</si>
  <si>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530423210000000002996</t>
  </si>
  <si>
    <t>行政人员支出工资</t>
  </si>
  <si>
    <t>30101</t>
  </si>
  <si>
    <t>基本工资</t>
  </si>
  <si>
    <t>30102</t>
  </si>
  <si>
    <t>津贴补贴</t>
  </si>
  <si>
    <t>30103</t>
  </si>
  <si>
    <t>奖金</t>
  </si>
  <si>
    <t>530423210000000002998</t>
  </si>
  <si>
    <t>社会保障缴费</t>
  </si>
  <si>
    <t>30112</t>
  </si>
  <si>
    <t>其他社会保障缴费</t>
  </si>
  <si>
    <t>30108</t>
  </si>
  <si>
    <t>机关事业单位基本养老保险缴费</t>
  </si>
  <si>
    <t>30110</t>
  </si>
  <si>
    <t>职工基本医疗保险缴费</t>
  </si>
  <si>
    <t>30111</t>
  </si>
  <si>
    <t>公务员医疗补助缴费</t>
  </si>
  <si>
    <t>530423210000000002999</t>
  </si>
  <si>
    <t>30113</t>
  </si>
  <si>
    <t>530423210000000003000</t>
  </si>
  <si>
    <t>对个人和家庭的补助</t>
  </si>
  <si>
    <t>30305</t>
  </si>
  <si>
    <t>生活补助</t>
  </si>
  <si>
    <t>530423210000000003003</t>
  </si>
  <si>
    <t>行政人员公务交通补贴</t>
  </si>
  <si>
    <t>30239</t>
  </si>
  <si>
    <t>其他交通费用</t>
  </si>
  <si>
    <t>530423210000000003005</t>
  </si>
  <si>
    <t>一般公共经费</t>
  </si>
  <si>
    <t>30201</t>
  </si>
  <si>
    <t>办公费</t>
  </si>
  <si>
    <t>30205</t>
  </si>
  <si>
    <t>水费</t>
  </si>
  <si>
    <t>30206</t>
  </si>
  <si>
    <t>电费</t>
  </si>
  <si>
    <t>30211</t>
  </si>
  <si>
    <t>差旅费</t>
  </si>
  <si>
    <t>530423221100000573315</t>
  </si>
  <si>
    <t>事业人员支出工资</t>
  </si>
  <si>
    <t>30107</t>
  </si>
  <si>
    <t>绩效工资</t>
  </si>
  <si>
    <t>530423221100000573316</t>
  </si>
  <si>
    <t>公车购置及运维费</t>
  </si>
  <si>
    <t>30231</t>
  </si>
  <si>
    <t>公务用车运行维护费</t>
  </si>
  <si>
    <t>530423221100000573317</t>
  </si>
  <si>
    <t>工会经费</t>
  </si>
  <si>
    <t>30228</t>
  </si>
  <si>
    <t>530423221100000573338</t>
  </si>
  <si>
    <t>30217</t>
  </si>
  <si>
    <t>530423231100001493722</t>
  </si>
  <si>
    <t>综合效能考核奖</t>
  </si>
  <si>
    <t>530423231100001493728</t>
  </si>
  <si>
    <t>人员经费预留</t>
  </si>
  <si>
    <t>30199</t>
  </si>
  <si>
    <t>其他工资福利支出</t>
  </si>
  <si>
    <t>530423231100001493730</t>
  </si>
  <si>
    <t>福利费经费</t>
  </si>
  <si>
    <t>30299</t>
  </si>
  <si>
    <t>其他商品和服务支出</t>
  </si>
  <si>
    <t>530423241100002233539</t>
  </si>
  <si>
    <t>非税支出临时工工资及保险经费</t>
  </si>
  <si>
    <t>530423241100002339419</t>
  </si>
  <si>
    <t>编外人员工资（公用经费）</t>
  </si>
  <si>
    <t>530423251100003691459</t>
  </si>
  <si>
    <t>办公经费</t>
  </si>
  <si>
    <t>530423251100003691591</t>
  </si>
  <si>
    <t>委托业务费（非税）经费</t>
  </si>
  <si>
    <t>30227</t>
  </si>
  <si>
    <t>委托业务费</t>
  </si>
  <si>
    <t>530423261100005281837</t>
  </si>
  <si>
    <t>事业人员奖励性绩效工资增量</t>
  </si>
  <si>
    <t>预算05-1表</t>
  </si>
  <si>
    <t>2026年部门项目支出预算表</t>
  </si>
  <si>
    <t>项目分类</t>
  </si>
  <si>
    <t>项目单位</t>
  </si>
  <si>
    <t>经济科目编码</t>
  </si>
  <si>
    <t>本年拨款</t>
  </si>
  <si>
    <t>其中：本次下达</t>
  </si>
  <si>
    <t>杨广镇城乡社区服务人员项目资金</t>
  </si>
  <si>
    <t>312 民生类</t>
  </si>
  <si>
    <t>530423231100001489035</t>
  </si>
  <si>
    <t>杨广镇村（社区）、小组干部补贴资金</t>
  </si>
  <si>
    <t>530423231100001485075</t>
  </si>
  <si>
    <t>杨广镇村委会、村（居）民小组运转经费和社区工作经费</t>
  </si>
  <si>
    <t>530423231100001488160</t>
  </si>
  <si>
    <t>杨广镇结转结余专项资金</t>
  </si>
  <si>
    <t>313 事业发展类</t>
  </si>
  <si>
    <t>530423231100001244497</t>
  </si>
  <si>
    <t>杨广镇其他村（社区）、小组干部补贴资金</t>
  </si>
  <si>
    <t>530423231100001486739</t>
  </si>
  <si>
    <t>杨广镇人民政府采购经费</t>
  </si>
  <si>
    <t>530423241100002423728</t>
  </si>
  <si>
    <t>31002</t>
  </si>
  <si>
    <t>办公设备购置</t>
  </si>
  <si>
    <t>杨广镇人民政府遗属补助资金</t>
  </si>
  <si>
    <t>530423231100001241594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</si>
  <si>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</si>
  <si>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</si>
  <si>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</si>
  <si>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</si>
  <si>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</si>
  <si>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</si>
  <si>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</si>
  <si>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</si>
  <si>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</si>
  <si>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</si>
  <si>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</si>
  <si>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</si>
  <si>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杨广镇人民政府2026年遗属补助（6人）全年共计60,300.00元，</t>
  </si>
  <si>
    <t>产出指标</t>
  </si>
  <si>
    <t>数量指标</t>
  </si>
  <si>
    <t>获补对象数</t>
  </si>
  <si>
    <t>=</t>
  </si>
  <si>
    <t>人(人次、家)</t>
  </si>
  <si>
    <t>定量指标</t>
  </si>
  <si>
    <t>反映获补助人员、企业的数量情况，也适用补贴、资助等形式的补助。</t>
  </si>
  <si>
    <t>质量指标</t>
  </si>
  <si>
    <t>兑现准确率</t>
  </si>
  <si>
    <t>100</t>
  </si>
  <si>
    <t>%</t>
  </si>
  <si>
    <t>反映补助准确发放的情况。
补助兑现准确率=补助兑付额/应付额*100%</t>
  </si>
  <si>
    <t>时效指标</t>
  </si>
  <si>
    <t>发放及时率</t>
  </si>
  <si>
    <t>&gt;=</t>
  </si>
  <si>
    <t>90</t>
  </si>
  <si>
    <t>反映发放单位及时发放补助资金的情况。
发放及时率=在时限内发放资金/应发放资金*100%</t>
  </si>
  <si>
    <t>效益指标</t>
  </si>
  <si>
    <t>社会效益</t>
  </si>
  <si>
    <t>生活状况改善</t>
  </si>
  <si>
    <t>反映补助促进受助对象生活状况改善的情况。</t>
  </si>
  <si>
    <t>满意度指标</t>
  </si>
  <si>
    <t>服务对象满意度</t>
  </si>
  <si>
    <t>受益对象满意度</t>
  </si>
  <si>
    <t>95</t>
  </si>
  <si>
    <t>反映获补助受益对象的满意程度。</t>
  </si>
  <si>
    <t>坚持党的全面领导，把加强党的领导贯穿工作开展全过程；坚持发扬基层民主，充分保证村（社区）干部、党员、群众的知情权、参与权、监督权；坚持人岗相适、人事相宜，根据村（社区）干部性格、特长、经历、专业和熟悉工作等进行合理分工，明确工作职责，做到工作量大致均衡，责、权、利相互统一；坚持严管与厚爱相结合，强化日常管理和考核监督，建立和落实容错免责机制，激励广大村（社区）干部争先创优、干事创业；坚持提升党组织组织力，统筹整合上级对村级的政策、资金、资源、项目，以村（社区）党组织为主渠道落实下去，确保有资源有能力为群众服务。坚持以岗定酬、以劳付酬、以考核兑酬。按时发放村书记（主任）、监委会主任、副主任补贴1560000元；社区书记（主任）、监委会主任、副主任补贴312000元；村（居）民小组支部书记补贴627000元；村（居）民小组组长补贴600000元.</t>
  </si>
  <si>
    <t>228</t>
  </si>
  <si>
    <t>人</t>
  </si>
  <si>
    <t>反映补助准确发放的情况。
补助兑现准确率=补助兑付额/应付额*100%</t>
  </si>
  <si>
    <t>反映发放单位及时发放补助资金的情况。
发放及时率=在时限内发放资金/应发放资金*100%</t>
  </si>
  <si>
    <t>生活状况改善率</t>
  </si>
  <si>
    <t>85</t>
  </si>
  <si>
    <t>反映补助促进受助对象生活状况改善的情况。
生活状况改善率=生活状况改善数/受补助人数*100%</t>
  </si>
  <si>
    <t>按照《通海县乡镇财政体制管理办法（试行）》执行。
杨广镇村委会运转经费10个村，每个村40000元，总计400000元；社区工作经费2个社区，每个社区40000元，总计80000元；村（居）民小组运转经费按所辖农业人口分段核定，1001人以上的1500元/年，400人至1000人的1200元/年，400人以下的1000元/年，总计119100元。</t>
  </si>
  <si>
    <t>12</t>
  </si>
  <si>
    <t>个</t>
  </si>
  <si>
    <t>反映获补助人员、单位的数量情况，也适用补贴、资助等形式的补助。</t>
  </si>
  <si>
    <t>80</t>
  </si>
  <si>
    <t>工作推进率</t>
  </si>
  <si>
    <t>反映补助促进受助对象工作状况推进的情况。
工作推进率=工作推进数/工作总数*100%</t>
  </si>
  <si>
    <t>坚持党的全面领导，把加强党的领导贯穿工作开展全过程；坚持发扬基层民主，充分保证村（社区）干部、党员、群众的知情权、参与权、监督权；坚持人岗相适、人事相宜，根据村（社区）干部性格、特长、经历、专业和熟悉工作等进行合理分工，明确工作职责，做到工作量大致均衡，责、权、利相互统一；坚持严管与厚爱相结合，强化日常管理和考核监督，建立和落实容错免责机制，激励广大村（社区）干部争先创优、干事创业；坚持提升党组织组织力，统筹整合上级对村级的政策、资金、资源、项目，以村（社区）党组织为主渠道落实下去，确保有资源有能力为群众服务。坚持以岗定酬、以劳付酬、以考核兑酬。</t>
  </si>
  <si>
    <t>386</t>
  </si>
  <si>
    <t>通过设备购置和增加，提高办公效率，提高履职能力，更好地促进本辖区内经济、社会、文化、教育、卫生的发展。杨广镇人民政府平均每月打印文件150份，复印资料超过9000张，很多文件都需要打印抄送相关领导及中心站所，另外规划、水保、林业、扶贫等相关资料较多，杨广镇近两年的重点中心工作四退三还、江通高速、天然气等都是需要农户签字的大型、持续性项目，业务量大，只有党政办有一台快印机。另外近两年新招录工作人员增多，上级各部门委派的工作增多，加上以前的电脑设备、打印设备老化，已经满足不了工作的要求以及工作人员的需求，由于设备缺口，一方面导致党政办甚至部门中心站所工作效率降低，另一方面群众、社区（村）在外边复印店复印、打印等支出费用较多，也不够方便群众办事。因此购买多功能复印机、扫描仪、台式电脑、办公椅子等办公设备能有效解决上述问题，还能做到更好服务社区(村）工作人员、办事群众。</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</si>
  <si>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</si>
  <si>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</si>
  <si>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</si>
  <si>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</si>
  <si>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</si>
  <si>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</si>
  <si>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</si>
  <si>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</si>
  <si>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经济效益</t>
  </si>
  <si>
    <t>设备采购经济性</t>
  </si>
  <si>
    <t>反映设备采购成本低于计划数所获得的经济效益。</t>
  </si>
  <si>
    <t>成本指标</t>
  </si>
  <si>
    <t>经济成本指标</t>
  </si>
  <si>
    <t>资金利用率</t>
  </si>
  <si>
    <t>&lt;=</t>
  </si>
  <si>
    <t>杨广镇2026年结转结余专项资金。</t>
  </si>
  <si>
    <t>2026年结转结余资金使用数</t>
  </si>
  <si>
    <t>1224552.28</t>
  </si>
  <si>
    <t>元</t>
  </si>
  <si>
    <t>反映杨广镇使用2023年结转结余资金使用情况及利用率</t>
  </si>
  <si>
    <t>举办活动次数</t>
  </si>
  <si>
    <t>次</t>
  </si>
  <si>
    <t>反映杨广镇利用结转结余资金组织活动次数的情况。</t>
  </si>
  <si>
    <t>结转结余资金利用率</t>
  </si>
  <si>
    <t>结转结余资金惠及部门数</t>
  </si>
  <si>
    <t>反映杨广镇使用2023年结转结余资金的部门数量。</t>
  </si>
  <si>
    <t>工作人员满意度</t>
  </si>
  <si>
    <t>反映工作人员对结转结余资金分配使用的满意程度。</t>
  </si>
  <si>
    <t>按照玉人社发转发关于设置城乡社区服务岗位引导和鼓励高校毕业生到城乡社区服务的通知设定通海县杨广镇12个村（社区）各2名城乡社区服务工作者到村（社区）参与工作，每人每月3000元，共24人，发放12个月，总计864000元。</t>
  </si>
  <si>
    <t>24</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</si>
  <si>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</si>
  <si>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</si>
  <si>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</si>
  <si>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</si>
  <si>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</si>
  <si>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</si>
  <si>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</si>
  <si>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</si>
  <si>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</si>
  <si>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</si>
  <si>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</si>
  <si>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</si>
  <si>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</si>
  <si>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</si>
  <si>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</si>
  <si>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公务用车维修和保养</t>
  </si>
  <si>
    <t>批</t>
  </si>
  <si>
    <t>公务用车加油</t>
  </si>
  <si>
    <t>公务用车保险</t>
  </si>
  <si>
    <t>A3复印纸</t>
  </si>
  <si>
    <t>件</t>
  </si>
  <si>
    <t>办公椅</t>
  </si>
  <si>
    <t>把</t>
  </si>
  <si>
    <t>复印纸</t>
  </si>
  <si>
    <t xml:space="preserve">_x0009_ 公车加油</t>
  </si>
  <si>
    <t>牛皮纸封面</t>
  </si>
  <si>
    <t>粉色水牌纸</t>
  </si>
  <si>
    <t>打印机</t>
  </si>
  <si>
    <t>台</t>
  </si>
  <si>
    <t>购买复印纸</t>
  </si>
  <si>
    <t>购买A3复印纸</t>
  </si>
  <si>
    <t>购买办公椅</t>
  </si>
  <si>
    <t>预算08表</t>
  </si>
  <si>
    <t>2026年部门政府购买服务预算表</t>
  </si>
  <si>
    <t>政府购买服务项目</t>
  </si>
  <si>
    <t>政府购买服务目录</t>
  </si>
  <si>
    <t>政府购买服务指导性目录代码</t>
  </si>
  <si>
    <t>公车运维</t>
  </si>
  <si>
    <t>B1101 维修保养服务</t>
  </si>
  <si>
    <t>公务用车</t>
  </si>
  <si>
    <t>公务用车险</t>
  </si>
  <si>
    <t>预算09-1表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</si>
  <si>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</si>
  <si>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</si>
  <si>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</si>
  <si>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</si>
  <si>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</si>
  <si>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</si>
  <si>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</si>
  <si>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</si>
  <si>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</si>
  <si>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</si>
  <si>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</si>
  <si>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</si>
  <si>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</si>
  <si>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11</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</si>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</sst>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1" formatCode="#,##0.00;-#,##0.00;;@"/>
    <numFmt numFmtId="172" formatCode="#,##0;-#,##0;;@"/>
    <numFmt numFmtId="173" formatCode="HH:mm:ss"/>
    <numFmt numFmtId="174" formatCode="yyyy-MM-dd"/>
    <numFmt numFmtId="175" formatCode="yyyy-MM-dd HH:mm:ss"/>
  </numFmts>
  <fonts count="15">
    <font>
      <sz val="11"/>
      <color rgb="FF000000"/>
      <name val="Calibri"/>
      <scheme val="minor"/>
    </font>
    <font>
      <sz val="9"/>
      <color auto="1"/>
      <name val="宋体"/>
    </font>
    <font>
      <sz val="10"/>
      <color auto="1"/>
      <name val="宋体"/>
    </font>
    <font>
      <sz val="27"/>
      <color auto="1"/>
      <name val="SimSun"/>
    </font>
    <font>
      <b/>
      <sz val="11"/>
      <color auto="1"/>
      <name val="宋体"/>
    </font>
    <font>
      <sz val="10.5"/>
      <color auto="1"/>
      <name val="SimSun"/>
    </font>
    <font>
      <b/>
      <sz val="9"/>
      <color auto="1"/>
      <name val="宋体"/>
    </font>
    <font>
      <sz val="11"/>
      <color auto="1"/>
      <name val="宋体"/>
    </font>
    <font>
      <sz val="10.5"/>
      <color auto="1"/>
      <name val="宋体"/>
    </font>
    <font>
      <b/>
      <sz val="10.5"/>
      <color auto="1"/>
      <name val="宋体"/>
    </font>
    <font>
      <sz val="27"/>
      <color auto="1"/>
      <name val="Times New Roman"/>
    </font>
    <font>
      <sz val="10.5"/>
      <color rgb="FF000000"/>
      <name val="SimSun"/>
    </font>
    <font>
      <sz val="9"/>
      <color auto="1"/>
      <name val="SimSun"/>
    </font>
    <font>
      <sz val="27"/>
      <color auto="1"/>
      <name val="宋体"/>
    </font>
    <font>
      <sz val="27"/>
      <color auto="1"/>
      <name val="Calibri"/>
    </font>
  </fonts>
  <fills count="2">
    <fill>
      <patternFill patternType="none"/>
    </fill>
    <fill>
      <patternFill patternType="gray125"/>
    </fill>
  </fills>
  <borders count="7">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style="thin">
        <color rgb="FF000000"/>
      </top>
      <bottom style="thin">
        <color rgb="FF000000"/>
      </bottom>
    </border>
    <border>
      <left/>
      <right style="thin">
        <color rgb="FF000000"/>
      </right>
      <top/>
      <bottom style="thin">
        <color rgb="FF000000"/>
      </bottom>
    </border>
    <border>
      <left style="thin">
        <color rgb="FF000000"/>
      </left>
      <right/>
      <top style="thin">
        <color rgb="FF000000"/>
      </top>
      <bottom style="thin">
        <color rgb="FF000000"/>
      </bottom>
    </border>
    <border>
      <left>
        <color rgb="FF800080"/>
      </left>
      <right>
        <color rgb="FF800080"/>
      </right>
      <top>
        <color rgb="FF800080"/>
      </top>
      <bottom>
        <color rgb="FF800080"/>
      </bottom>
    </border>
  </borders>
  <cellStyleXfs count="8">
    <xf numFmtId="0" fontId="0" fillId="0" borderId="0">
      <alignment vertical="top"/>
    </xf>
    <xf numFmtId="171" fontId="1" fillId="0" borderId="1">
      <alignment horizontal="right" vertical="center"/>
    </xf>
    <xf numFmtId="49" fontId="1" fillId="0" borderId="1">
      <alignment horizontal="left" vertical="center" wrapText="1"/>
    </xf>
    <xf numFmtId="173" fontId="1" fillId="0" borderId="1">
      <alignment horizontal="right" vertical="center"/>
    </xf>
    <xf numFmtId="174" fontId="1" fillId="0" borderId="1">
      <alignment horizontal="right" vertical="center"/>
    </xf>
    <xf numFmtId="175" fontId="1" fillId="0" borderId="1">
      <alignment horizontal="right" vertical="center"/>
    </xf>
    <xf numFmtId="10" fontId="1" fillId="0" borderId="1">
      <alignment horizontal="right" vertical="center"/>
    </xf>
    <xf numFmtId="172" fontId="1" fillId="0" borderId="1">
      <alignment horizontal="right" vertical="center"/>
    </xf>
  </cellStyleXfs>
  <cellXfs count="80">
    <xf numFmtId="0" fontId="0" fillId="0" borderId="0" xfId="0" applyFont="1">
      <alignment vertical="top"/>
    </xf>
    <xf numFmtId="171" fontId="1" fillId="0" borderId="1" xfId="1" applyFont="1" applyBorder="1" applyNumberFormat="1">
      <alignment horizontal="right" vertical="center"/>
    </xf>
    <xf numFmtId="49" fontId="1" fillId="0" borderId="1" xfId="2" applyFont="1" applyBorder="1" applyNumberFormat="1">
      <alignment horizontal="left" vertical="center" wrapText="1"/>
    </xf>
    <xf numFmtId="173" fontId="1" fillId="0" borderId="1" xfId="3" applyFont="1" applyBorder="1" applyNumberFormat="1">
      <alignment horizontal="right" vertical="center"/>
    </xf>
    <xf numFmtId="174" fontId="1" fillId="0" borderId="1" xfId="4" applyFont="1" applyBorder="1" applyNumberFormat="1">
      <alignment horizontal="right" vertical="center"/>
    </xf>
    <xf numFmtId="175" fontId="1" fillId="0" borderId="1" xfId="5" applyFont="1" applyBorder="1" applyNumberFormat="1">
      <alignment horizontal="right" vertical="center"/>
    </xf>
    <xf numFmtId="10" fontId="1" fillId="0" borderId="1" xfId="6" applyFont="1" applyBorder="1" applyNumberFormat="1">
      <alignment horizontal="right" vertical="center"/>
    </xf>
    <xf numFmtId="172" fontId="1" fillId="0" borderId="1" xfId="7" applyFont="1" applyBorder="1" applyNumberFormat="1">
      <alignment horizontal="right" vertical="center"/>
    </xf>
    <xf numFmtId="0" fontId="2" fillId="0" borderId="0" xfId="0" applyFont="1"/>
    <xf numFmtId="0" fontId="1" fillId="0" borderId="0" xfId="0" applyFont="1">
      <alignment horizontal="right"/>
    </xf>
    <xf numFmtId="0" fontId="3" fillId="0" borderId="0" xfId="0" applyFont="1">
      <alignment horizontal="center" vertical="center"/>
    </xf>
    <xf numFmtId="0" fontId="1" fillId="0" borderId="0" xfId="0" applyFont="1">
      <alignment horizontal="left" vertical="center"/>
    </xf>
    <xf numFmtId="0" fontId="4" fillId="0" borderId="0" xfId="0" applyFont="1">
      <alignment horizontal="center" vertical="center"/>
    </xf>
    <xf numFmtId="0" fontId="5" fillId="0" borderId="1" xfId="0" applyFont="1" applyBorder="1">
      <alignment horizontal="center" vertical="center"/>
    </xf>
    <xf numFmtId="0" fontId="1" fillId="0" borderId="1" xfId="0" applyFont="1" applyBorder="1">
      <alignment horizontal="left" vertical="center"/>
    </xf>
    <xf numFmtId="171" fontId="1" fillId="0" borderId="1" xfId="0" applyFont="1" applyBorder="1" applyNumberFormat="1">
      <alignment horizontal="right" vertical="center"/>
    </xf>
    <xf numFmtId="0" fontId="1" fillId="0" borderId="2" xfId="0" applyFont="1" applyBorder="1">
      <alignment horizontal="left" vertical="center"/>
    </xf>
    <xf numFmtId="0" fontId="6" fillId="0" borderId="1" xfId="0" applyFont="1" applyBorder="1">
      <alignment horizontal="center" vertical="center"/>
    </xf>
    <xf numFmtId="0" fontId="6" fillId="0" borderId="2" xfId="0" applyFont="1" applyBorder="1">
      <alignment horizontal="center" vertical="center"/>
    </xf>
    <xf numFmtId="171" fontId="6" fillId="0" borderId="1" xfId="0" applyFont="1" applyBorder="1" applyNumberFormat="1">
      <alignment horizontal="right" vertical="center"/>
    </xf>
    <xf numFmtId="0" fontId="6" fillId="0" borderId="2" xfId="0" applyFont="1" applyBorder="1">
      <alignment horizontal="left" vertical="center"/>
    </xf>
    <xf numFmtId="0" fontId="6" fillId="0" borderId="1" xfId="0" applyFont="1" applyBorder="1">
      <alignment horizontal="left" vertical="center"/>
    </xf>
    <xf numFmtId="0" fontId="1" fillId="0" borderId="0" xfId="0" applyFont="1">
      <alignment horizontal="right" vertical="center"/>
    </xf>
    <xf numFmtId="0" fontId="7" fillId="0" borderId="0" xfId="0" applyFont="1"/>
    <xf numFmtId="0" fontId="8" fillId="0" borderId="1" xfId="0" applyFont="1" applyBorder="1">
      <alignment horizontal="center" vertical="center" wrapText="1"/>
    </xf>
    <xf numFmtId="0" fontId="8" fillId="0" borderId="3" xfId="0" applyFont="1" applyBorder="1">
      <alignment horizontal="center" vertical="center" wrapText="1"/>
    </xf>
    <xf numFmtId="0" fontId="9" fillId="0" borderId="3" xfId="0" applyFont="1" applyBorder="1">
      <alignment horizontal="center" vertical="center" wrapText="1"/>
    </xf>
    <xf numFmtId="0" fontId="8" fillId="0" borderId="4" xfId="0" applyFont="1" applyBorder="1">
      <alignment horizontal="center" vertical="center" wrapText="1"/>
    </xf>
    <xf numFmtId="0" fontId="8" fillId="0" borderId="4" xfId="0" applyFont="1" applyBorder="1">
      <alignment horizontal="center" vertical="center"/>
    </xf>
    <xf numFmtId="0" fontId="9" fillId="0" borderId="4" xfId="0" applyFont="1" applyBorder="1">
      <alignment horizontal="center" vertical="center"/>
    </xf>
    <xf numFmtId="0" fontId="7" fillId="0" borderId="5" xfId="0" applyFont="1" applyBorder="1">
      <alignment horizontal="center" vertical="center"/>
    </xf>
    <xf numFmtId="0" fontId="7" fillId="0" borderId="1" xfId="0" applyFont="1" applyBorder="1">
      <alignment horizontal="center" vertical="center"/>
    </xf>
    <xf numFmtId="0" fontId="1" fillId="0" borderId="1" xfId="0" applyFont="1" applyBorder="1">
      <alignment horizontal="left" vertical="center" wrapText="1"/>
    </xf>
    <xf numFmtId="0" fontId="1" fillId="0" borderId="1" xfId="0" applyFont="1" applyBorder="1">
      <alignment horizontal="center" vertical="center" wrapText="1"/>
    </xf>
    <xf numFmtId="0" fontId="10" fillId="0" borderId="0" xfId="0" applyFont="1">
      <alignment horizontal="center" vertical="center"/>
    </xf>
    <xf numFmtId="0" fontId="1" fillId="0" borderId="0" xfId="0" applyFont="1">
      <alignment horizontal="left" vertical="center" wrapText="1"/>
    </xf>
    <xf numFmtId="0" fontId="8" fillId="0" borderId="1" xfId="0" applyFont="1" applyBorder="1">
      <alignment horizontal="center" vertical="center"/>
    </xf>
    <xf numFmtId="0" fontId="1" fillId="0" borderId="1" xfId="0" applyFont="1" applyBorder="1">
      <alignment horizontal="left" vertical="center" wrapText="1" indent="1"/>
    </xf>
    <xf numFmtId="0" fontId="1" fillId="0" borderId="1" xfId="0" applyFont="1" applyBorder="1">
      <alignment horizontal="left" vertical="center" wrapText="1" indent="2"/>
    </xf>
    <xf numFmtId="0" fontId="2" fillId="0" borderId="0" xfId="0" applyFont="1">
      <alignment horizontal="right"/>
    </xf>
    <xf numFmtId="0" fontId="1" fillId="0" borderId="0" xfId="0" applyFont="1">
      <alignment horizontal="center" vertical="center" wrapText="1"/>
    </xf>
    <xf numFmtId="0" fontId="1" fillId="0" borderId="0" xfId="0" applyFont="1">
      <alignment horizontal="right" vertical="center" wrapText="1"/>
    </xf>
    <xf numFmtId="0" fontId="2" fillId="0" borderId="0" xfId="0" applyFont="1">
      <alignment horizontal="center" wrapText="1"/>
    </xf>
    <xf numFmtId="0" fontId="2" fillId="0" borderId="0" xfId="0" applyFont="1">
      <alignment wrapText="1"/>
    </xf>
    <xf numFmtId="0" fontId="1" fillId="0" borderId="0" xfId="0" applyFont="1">
      <alignment horizontal="right" wrapText="1"/>
    </xf>
    <xf numFmtId="0" fontId="3" fillId="0" borderId="0" xfId="0" applyFont="1">
      <alignment horizontal="center" vertical="center" wrapText="1"/>
    </xf>
    <xf numFmtId="0" fontId="1" fillId="0" borderId="0" xfId="0" applyFont="1">
      <alignment horizontal="center" vertical="center"/>
    </xf>
    <xf numFmtId="0" fontId="7" fillId="0" borderId="1" xfId="0" applyFont="1" applyBorder="1">
      <alignment horizontal="center" vertical="center" wrapText="1"/>
    </xf>
    <xf numFmtId="0" fontId="7" fillId="0" borderId="5" xfId="0" applyFont="1" applyBorder="1">
      <alignment horizontal="center" vertical="center" wrapText="1"/>
    </xf>
    <xf numFmtId="0" fontId="11" fillId="0" borderId="1" xfId="0" applyFont="1" applyBorder="1">
      <alignment horizontal="center" vertical="center" wrapText="1"/>
    </xf>
    <xf numFmtId="0" fontId="11" fillId="0" borderId="1" xfId="0" applyFont="1" applyBorder="1">
      <alignment horizontal="center" vertical="center"/>
    </xf>
    <xf numFmtId="0" fontId="12" fillId="0" borderId="1" xfId="0" applyFont="1" applyBorder="1">
      <alignment horizontal="left" vertical="center"/>
    </xf>
    <xf numFmtId="0" fontId="12" fillId="0" borderId="1" xfId="0" applyFont="1" applyBorder="1">
      <alignment horizontal="left" vertical="center" wrapText="1"/>
    </xf>
    <xf numFmtId="0" fontId="12" fillId="0" borderId="1" xfId="0" applyFont="1" applyBorder="1">
      <alignment horizontal="center" vertical="center"/>
    </xf>
    <xf numFmtId="171" fontId="12" fillId="0" borderId="1" xfId="0" applyFont="1" applyBorder="1" applyNumberFormat="1">
      <alignment horizontal="right" vertical="center"/>
    </xf>
    <xf numFmtId="49" fontId="1" fillId="0" borderId="6" xfId="2" applyFont="1" applyBorder="1" applyNumberFormat="1">
      <alignment horizontal="right" vertical="center" wrapText="1"/>
    </xf>
    <xf numFmtId="49" fontId="3" fillId="0" borderId="6" xfId="2" applyFont="1" applyBorder="1" applyNumberFormat="1">
      <alignment horizontal="center" vertical="center" wrapText="1"/>
    </xf>
    <xf numFmtId="49" fontId="1" fillId="0" borderId="6" xfId="2" applyFont="1" applyBorder="1" applyNumberFormat="1">
      <alignment horizontal="left" vertical="center" wrapText="1"/>
    </xf>
    <xf numFmtId="49" fontId="8" fillId="0" borderId="1" xfId="2" applyFont="1" applyBorder="1" applyNumberFormat="1">
      <alignment horizontal="center" vertical="center" wrapText="1"/>
    </xf>
    <xf numFmtId="172" fontId="1" fillId="0" borderId="1" xfId="7" applyFont="1" applyBorder="1" applyNumberFormat="1">
      <alignment horizontal="center" vertical="center" wrapText="1"/>
    </xf>
    <xf numFmtId="171" fontId="1" fillId="0" borderId="1" xfId="2" applyFont="1" applyBorder="1" applyNumberFormat="1">
      <alignment horizontal="right" vertical="center" wrapText="1"/>
    </xf>
    <xf numFmtId="49" fontId="1" fillId="0" borderId="1" xfId="2" applyFont="1" applyBorder="1" applyNumberFormat="1">
      <alignment horizontal="left" vertical="center" wrapText="1" indent="1"/>
    </xf>
    <xf numFmtId="49" fontId="1" fillId="0" borderId="1" xfId="2" applyFont="1" applyBorder="1" applyNumberFormat="1">
      <alignment horizontal="center" vertical="center" wrapText="1"/>
    </xf>
    <xf numFmtId="171" fontId="1" fillId="0" borderId="1" xfId="0" applyFont="1" applyBorder="1" applyNumberFormat="1">
      <alignment horizontal="left" vertical="center" wrapText="1"/>
    </xf>
    <xf numFmtId="171" fontId="1" fillId="0" borderId="1" xfId="2" applyFont="1" applyBorder="1" applyNumberFormat="1">
      <alignment horizontal="left" vertical="center" wrapText="1"/>
    </xf>
    <xf numFmtId="171" fontId="1" fillId="0" borderId="1" xfId="2" applyFont="1" applyBorder="1" applyNumberFormat="1">
      <alignment horizontal="center" vertical="center" wrapText="1"/>
    </xf>
    <xf numFmtId="49" fontId="6" fillId="0" borderId="6" xfId="2" applyFont="1" applyBorder="1" applyNumberFormat="1">
      <alignment horizontal="right" vertical="center" wrapText="1"/>
    </xf>
    <xf numFmtId="49" fontId="10" fillId="0" borderId="6" xfId="2" applyFont="1" applyBorder="1" applyNumberFormat="1">
      <alignment horizontal="center" vertical="center" wrapText="1"/>
    </xf>
    <xf numFmtId="49" fontId="5" fillId="0" borderId="1" xfId="2" applyFont="1" applyBorder="1" applyNumberFormat="1">
      <alignment horizontal="center" vertical="center" wrapText="1"/>
    </xf>
    <xf numFmtId="172" fontId="5" fillId="0" borderId="1" xfId="7" applyFont="1" applyBorder="1" applyNumberFormat="1">
      <alignment horizontal="center" vertical="center" wrapText="1"/>
    </xf>
    <xf numFmtId="0" fontId="1" fillId="0" borderId="1" xfId="2" applyFont="1" applyBorder="1" applyNumberFormat="1">
      <alignment horizontal="left" vertical="center" wrapText="1"/>
    </xf>
    <xf numFmtId="171" fontId="1" fillId="0" borderId="1" xfId="0" applyFont="1" applyBorder="1" applyNumberFormat="1">
      <alignment horizontal="right" vertical="center" wrapText="1"/>
    </xf>
    <xf numFmtId="172" fontId="8" fillId="0" borderId="1" xfId="7" applyFont="1" applyBorder="1" applyNumberFormat="1">
      <alignment horizontal="center" vertical="center" wrapText="1"/>
    </xf>
    <xf numFmtId="49" fontId="13" fillId="0" borderId="6" xfId="2" applyFont="1" applyBorder="1" applyNumberFormat="1">
      <alignment horizontal="center" vertical="center" wrapText="1"/>
    </xf>
    <xf numFmtId="49" fontId="8" fillId="0" borderId="1" xfId="0" applyFont="1" applyBorder="1" applyNumberFormat="1">
      <alignment horizontal="center" vertical="center" wrapText="1"/>
    </xf>
    <xf numFmtId="0" fontId="14" fillId="0" borderId="6" xfId="0" applyFont="1" applyBorder="1">
      <alignment horizontal="center" vertical="center"/>
    </xf>
    <xf numFmtId="49" fontId="1" fillId="0" borderId="6" xfId="2" applyFont="1" applyBorder="1" applyNumberFormat="1">
      <alignment horizontal="center" vertical="center" wrapText="1"/>
    </xf>
    <xf numFmtId="49" fontId="13" fillId="0" borderId="6" xfId="0" applyFont="1" applyBorder="1" applyNumberFormat="1">
      <alignment horizontal="center" vertical="center" wrapText="1"/>
    </xf>
    <xf numFmtId="0" fontId="1" fillId="0" borderId="1" xfId="0" applyFont="1" applyBorder="1">
      <alignment horizontal="center" vertical="center"/>
    </xf>
    <xf numFmtId="0" fontId="5" fillId="0" borderId="1" xfId="0" applyFont="1" applyBorder="1">
      <alignment horizontal="center" vertical="center" wrapText="1"/>
    </xf>
  </cellXfs>
  <cellStyles count="9">
    <cellStyle name="Normal" xfId="0" builtinId="0"/>
    <cellStyle name="NumberStyle" xfId="1"/>
    <cellStyle name="TextStyle" xfId="2"/>
    <cellStyle name="MoneyStyle" xfId="1"/>
    <cellStyle name="TimeStyle" xfId="3"/>
    <cellStyle name="DateStyle" xfId="4"/>
    <cellStyle name="DateTimeStyle" xfId="5"/>
    <cellStyle name="PercentStyle" xfId="6"/>
    <cellStyle name="IntegralNumberStyle" xfId="7"/>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Relationship Id="rId2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3DDC5AC-70A8-AEDB-1B48-88FC5107AA47}" mc:Ignorable="x14ac xr xr2 xr3">
  <sheetPr>
    <outlinePr summaryRight="0"/>
  </sheetPr>
  <dimension ref="A1:D22"/>
  <sheetViews>
    <sheetView topLeftCell="A1" showZeros="0" workbookViewId="0" tabSelected="1"/>
  </sheetViews>
  <sheetFormatPr defaultColWidth="8.8515625" customHeight="1" defaultRowHeight="15"/>
  <cols>
    <col min="1" max="4" width="35.7109375" customWidth="1"/>
  </cols>
  <sheetData>
    <row customHeight="1" ht="18.75">
      <c r="A1" s="8"/>
      <c r="B1" s="8"/>
      <c r="C1" s="8"/>
      <c r="D1" s="9" t="s">
        <v>0</v>
      </c>
    </row>
    <row customHeight="1" ht="45">
      <c r="A2" s="10" t="s">
        <v>1</v>
      </c>
      <c r="B2" s="10"/>
      <c r="C2" s="10"/>
      <c r="D2" s="10"/>
    </row>
    <row customHeight="1" ht="18.75">
      <c r="A3" s="11">
        <f>"单位名称："&amp;"通海县杨广镇人民政府"</f>
      </c>
      <c r="B3" s="11"/>
      <c r="C3" s="12"/>
      <c r="D3" s="9" t="s">
        <v>2</v>
      </c>
    </row>
    <row customHeight="1" ht="22.5">
      <c r="A4" s="13" t="s">
        <v>3</v>
      </c>
      <c r="B4" s="13"/>
      <c r="C4" s="13" t="s">
        <v>4</v>
      </c>
      <c r="D4" s="13"/>
    </row>
    <row customHeight="1" ht="18.75">
      <c r="A5" s="13" t="s">
        <v>5</v>
      </c>
      <c r="B5" s="13" t="s">
        <v>6</v>
      </c>
      <c r="C5" s="13" t="s">
        <v>7</v>
      </c>
      <c r="D5" s="13" t="s">
        <v>6</v>
      </c>
    </row>
    <row customHeight="1" ht="18.75">
      <c r="A6" s="13"/>
      <c r="B6" s="13"/>
      <c r="C6" s="13"/>
      <c r="D6" s="13"/>
    </row>
    <row customHeight="1" ht="22.5">
      <c r="A7" s="14" t="s">
        <v>8</v>
      </c>
      <c r="B7" s="1">
        <v>22764753.72</v>
      </c>
      <c r="C7" s="14">
        <f>"一"&amp;"、"&amp;"一般公共服务支出"</f>
      </c>
      <c r="D7" s="1">
        <v>9172532.48</v>
      </c>
    </row>
    <row customHeight="1" ht="22.5">
      <c r="A8" s="14" t="s">
        <v>9</v>
      </c>
      <c r="B8" s="1"/>
      <c r="C8" s="14">
        <f>"二"&amp;"、"&amp;"社会保障和就业支出"</f>
      </c>
      <c r="D8" s="1">
        <v>2061713.76</v>
      </c>
    </row>
    <row customHeight="1" ht="22.5">
      <c r="A9" s="14" t="s">
        <v>10</v>
      </c>
      <c r="B9" s="1"/>
      <c r="C9" s="14">
        <f>"三"&amp;"、"&amp;"卫生健康支出"</f>
      </c>
      <c r="D9" s="1">
        <v>1327985.4</v>
      </c>
    </row>
    <row customHeight="1" ht="22.5">
      <c r="A10" s="14" t="s">
        <v>11</v>
      </c>
      <c r="B10" s="1"/>
      <c r="C10" s="14">
        <f>"四"&amp;"、"&amp;"农林水支出"</f>
      </c>
      <c r="D10" s="1">
        <v>10852673.08</v>
      </c>
    </row>
    <row customHeight="1" ht="22.5">
      <c r="A11" s="14" t="s">
        <v>12</v>
      </c>
      <c r="B11" s="1">
        <v>1802727</v>
      </c>
      <c r="C11" s="14">
        <f>"五"&amp;"、"&amp;"住房保障支出"</f>
      </c>
      <c r="D11" s="1">
        <v>1152576</v>
      </c>
    </row>
    <row customHeight="1" ht="22.5">
      <c r="A12" s="14" t="s">
        <v>13</v>
      </c>
      <c r="B12" s="1"/>
      <c r="C12" s="14"/>
      <c r="D12" s="1"/>
    </row>
    <row customHeight="1" ht="22.5">
      <c r="A13" s="14" t="s">
        <v>14</v>
      </c>
      <c r="B13" s="1"/>
      <c r="C13" s="14"/>
      <c r="D13" s="1"/>
    </row>
    <row customHeight="1" ht="22.5">
      <c r="A14" s="14" t="s">
        <v>15</v>
      </c>
      <c r="B14" s="1"/>
      <c r="C14" s="14"/>
      <c r="D14" s="1"/>
    </row>
    <row customHeight="1" ht="22.5">
      <c r="A15" s="16" t="s">
        <v>16</v>
      </c>
      <c r="B15" s="1"/>
      <c r="C15" s="17"/>
      <c r="D15" s="1"/>
    </row>
    <row customHeight="1" ht="22.5">
      <c r="A16" s="16" t="s">
        <v>17</v>
      </c>
      <c r="B16" s="1">
        <v>1802727</v>
      </c>
      <c r="C16" s="17"/>
      <c r="D16" s="1"/>
    </row>
    <row customHeight="1" ht="22.5">
      <c r="A17" s="16"/>
      <c r="B17" s="1"/>
      <c r="C17" s="17"/>
      <c r="D17" s="1"/>
    </row>
    <row customHeight="1" ht="22.5">
      <c r="A18" s="18" t="s">
        <v>18</v>
      </c>
      <c r="B18" s="19">
        <v>24567480.72</v>
      </c>
      <c r="C18" s="17" t="s">
        <v>19</v>
      </c>
      <c r="D18" s="19">
        <v>24567480.72</v>
      </c>
    </row>
    <row customHeight="1" ht="22.5">
      <c r="A19" s="20" t="s">
        <v>20</v>
      </c>
      <c r="B19" s="1"/>
      <c r="C19" s="21" t="s">
        <v>21</v>
      </c>
      <c r="D19" s="15"/>
    </row>
    <row customHeight="1" ht="22.5">
      <c r="A20" s="16" t="s">
        <v>22</v>
      </c>
      <c r="B20" s="19"/>
      <c r="C20" s="16" t="s">
        <v>22</v>
      </c>
      <c r="D20" s="19"/>
    </row>
    <row customHeight="1" ht="22.5">
      <c r="A21" s="16" t="s">
        <v>23</v>
      </c>
      <c r="B21" s="19"/>
      <c r="C21" s="16" t="s">
        <v>24</v>
      </c>
      <c r="D21" s="19"/>
    </row>
    <row customHeight="1" ht="22.5">
      <c r="A22" s="18" t="s">
        <v>25</v>
      </c>
      <c r="B22" s="19">
        <v>24567480.72</v>
      </c>
      <c r="C22" s="17" t="s">
        <v>26</v>
      </c>
      <c r="D22" s="19">
        <v>24567480.72</v>
      </c>
    </row>
  </sheetData>
  <mergeCells count="8">
    <mergeCell ref="A2:D2"/>
    <mergeCell ref="A3:B3"/>
    <mergeCell ref="A4:B4"/>
    <mergeCell ref="C4:D4"/>
    <mergeCell ref="A5:A6"/>
    <mergeCell ref="B5:B6"/>
    <mergeCell ref="C5:C6"/>
    <mergeCell ref="D5:D6"/>
  </mergeCells>
  <pageSetup scale="0" pageOrder="overThenDown"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089C30F-E2C6-6BE4-5EFA-EC7D35121D18}" mc:Ignorable="x14ac xr xr2 xr3">
  <sheetPr>
    <outlinePr summaryRight="0"/>
  </sheetPr>
  <dimension ref="A1:F8"/>
  <sheetViews>
    <sheetView topLeftCell="A1" showZeros="0" workbookViewId="0"/>
  </sheetViews>
  <sheetFormatPr defaultColWidth="8.8515625" customHeight="1" defaultRowHeight="15"/>
  <cols>
    <col min="1" max="1" width="28.57421875" customWidth="1"/>
    <col min="2" max="2" width="17.140625" customWidth="1"/>
    <col min="3" max="3" width="28.57421875" customWidth="1"/>
    <col min="4" max="6" width="21.421875" customWidth="1"/>
  </cols>
  <sheetData>
    <row customHeight="1" ht="18.75">
      <c r="A1" s="8"/>
      <c r="B1" s="8"/>
      <c r="C1" s="8"/>
      <c r="D1" s="8"/>
      <c r="E1" s="8"/>
      <c r="F1" s="39" t="s">
        <v>353</v>
      </c>
    </row>
    <row customHeight="1" ht="37.5">
      <c r="A2" s="10" t="s">
        <v>354</v>
      </c>
      <c r="B2" s="10"/>
      <c r="C2" s="10"/>
      <c r="D2" s="10"/>
      <c r="E2" s="10"/>
      <c r="F2" s="10"/>
    </row>
    <row customHeight="1" ht="18.75">
      <c r="A3" s="35">
        <f>"单位名称："&amp;"通海县杨广镇人民政府"</f>
      </c>
      <c r="B3" s="35"/>
      <c r="C3" s="35"/>
      <c r="D3" s="40"/>
      <c r="E3" s="40"/>
      <c r="F3" s="41" t="s">
        <v>29</v>
      </c>
    </row>
    <row customHeight="1" ht="18.75">
      <c r="A4" s="24" t="s">
        <v>152</v>
      </c>
      <c r="B4" s="24" t="s">
        <v>59</v>
      </c>
      <c r="C4" s="24" t="s">
        <v>60</v>
      </c>
      <c r="D4" s="36" t="s">
        <v>355</v>
      </c>
      <c r="E4" s="36"/>
      <c r="F4" s="36"/>
    </row>
    <row customHeight="1" ht="18.75">
      <c r="A5" s="24" t="s">
        <v>59</v>
      </c>
      <c r="B5" s="24" t="s">
        <v>59</v>
      </c>
      <c r="C5" s="24" t="s">
        <v>60</v>
      </c>
      <c r="D5" s="36" t="s">
        <v>34</v>
      </c>
      <c r="E5" s="36" t="s">
        <v>63</v>
      </c>
      <c r="F5" s="36" t="s">
        <v>64</v>
      </c>
    </row>
    <row customHeight="1" ht="18.75">
      <c r="A6" s="31" t="s">
        <v>46</v>
      </c>
      <c r="B6" s="31">
        <v>2</v>
      </c>
      <c r="C6" s="31">
        <v>3</v>
      </c>
      <c r="D6" s="31" t="s">
        <v>49</v>
      </c>
      <c r="E6" s="31" t="s">
        <v>50</v>
      </c>
      <c r="F6" s="31" t="s">
        <v>51</v>
      </c>
    </row>
    <row customHeight="1" ht="20.25">
      <c r="A7" s="32"/>
      <c r="B7" s="32"/>
      <c r="C7" s="32"/>
      <c r="D7" s="1"/>
      <c r="E7" s="1"/>
      <c r="F7" s="1"/>
    </row>
    <row customHeight="1" ht="20.25">
      <c r="A8" s="33" t="s">
        <v>124</v>
      </c>
      <c r="B8" s="33"/>
      <c r="C8" s="33"/>
      <c r="D8" s="15"/>
      <c r="E8" s="15"/>
      <c r="F8" s="15"/>
    </row>
  </sheetData>
  <mergeCells count="7">
    <mergeCell ref="A2:F2"/>
    <mergeCell ref="D4:F4"/>
    <mergeCell ref="A8:C8"/>
    <mergeCell ref="A4:A5"/>
    <mergeCell ref="C4:C5"/>
    <mergeCell ref="B4:B5"/>
    <mergeCell ref="A3:C3"/>
  </mergeCells>
  <pageSetup scale="0" pageOrder="overThenDown" orientation="portrait"/>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ABA9711-FD28-B2F1-A8F8-28CE7693D168}" mc:Ignorable="x14ac xr xr2 xr3">
  <sheetPr>
    <outlinePr summaryRight="0"/>
  </sheetPr>
  <dimension ref="A1:Q30"/>
  <sheetViews>
    <sheetView topLeftCell="A7" showZeros="0" workbookViewId="0"/>
  </sheetViews>
  <sheetFormatPr defaultColWidth="8.8515625" customHeight="1" defaultRowHeight="15"/>
  <cols>
    <col min="1" max="1" width="32.9921875" customWidth="1"/>
    <col min="2" max="2" width="31.28125" customWidth="1"/>
    <col min="3" max="3" width="31.4140625" customWidth="1"/>
    <col min="4" max="4" width="11.4140625" customWidth="1"/>
    <col min="5" max="7" width="16.28125" customWidth="1"/>
    <col min="8" max="11" width="16.4140625" customWidth="1"/>
    <col min="12" max="17" width="16.28125" customWidth="1"/>
  </cols>
  <sheetData>
    <row customHeight="1" ht="15">
      <c r="A1" s="66"/>
      <c r="B1" s="66"/>
      <c r="C1" s="66"/>
      <c r="D1" s="66"/>
      <c r="E1" s="66"/>
      <c r="F1" s="66"/>
      <c r="G1" s="66"/>
      <c r="H1" s="66"/>
      <c r="I1" s="66"/>
      <c r="J1" s="66"/>
      <c r="K1" s="66"/>
      <c r="L1" s="66"/>
      <c r="M1" s="66"/>
      <c r="N1" s="66"/>
      <c r="O1" s="66"/>
      <c r="P1" s="66"/>
      <c r="Q1" s="55" t="s">
        <v>356</v>
      </c>
    </row>
    <row customHeight="1" ht="45">
      <c r="A2" s="56" t="s">
        <v>357</v>
      </c>
      <c r="B2" s="56"/>
      <c r="C2" s="56"/>
      <c r="D2" s="56"/>
      <c r="E2" s="56"/>
      <c r="F2" s="56"/>
      <c r="G2" s="56"/>
      <c r="H2" s="56"/>
      <c r="I2" s="56"/>
      <c r="J2" s="56"/>
      <c r="K2" s="56"/>
      <c r="L2" s="56"/>
      <c r="M2" s="56"/>
      <c r="N2" s="67"/>
      <c r="O2" s="67"/>
      <c r="P2" s="67"/>
      <c r="Q2" s="67"/>
    </row>
    <row customHeight="1" ht="20.25">
      <c r="A3" s="57">
        <f>"单位名称："&amp;"通海县杨广镇人民政府"</f>
      </c>
      <c r="B3" s="57"/>
      <c r="C3" s="57"/>
      <c r="D3" s="57"/>
      <c r="E3" s="57"/>
      <c r="F3" s="57"/>
      <c r="G3" s="57"/>
      <c r="H3" s="57"/>
      <c r="I3" s="57"/>
      <c r="J3" s="57"/>
      <c r="K3" s="57"/>
      <c r="L3" s="57"/>
      <c r="M3" s="57"/>
      <c r="N3" s="57"/>
      <c r="O3" s="57"/>
      <c r="P3" s="57"/>
      <c r="Q3" s="55" t="s">
        <v>29</v>
      </c>
    </row>
    <row customHeight="1" ht="20.25">
      <c r="A4" s="68" t="s">
        <v>358</v>
      </c>
      <c r="B4" s="68" t="s">
        <v>359</v>
      </c>
      <c r="C4" s="68" t="s">
        <v>360</v>
      </c>
      <c r="D4" s="68" t="s">
        <v>361</v>
      </c>
      <c r="E4" s="68" t="s">
        <v>362</v>
      </c>
      <c r="F4" s="68" t="s">
        <v>363</v>
      </c>
      <c r="G4" s="68" t="s">
        <v>159</v>
      </c>
      <c r="H4" s="68"/>
      <c r="I4" s="68"/>
      <c r="J4" s="68"/>
      <c r="K4" s="68"/>
      <c r="L4" s="68"/>
      <c r="M4" s="68"/>
      <c r="N4" s="68"/>
      <c r="O4" s="68"/>
      <c r="P4" s="68"/>
      <c r="Q4" s="68"/>
    </row>
    <row customHeight="1" ht="20.25">
      <c r="A5" s="68" t="s">
        <v>364</v>
      </c>
      <c r="B5" s="68" t="s">
        <v>359</v>
      </c>
      <c r="C5" s="68" t="s">
        <v>360</v>
      </c>
      <c r="D5" s="68" t="s">
        <v>361</v>
      </c>
      <c r="E5" s="68" t="s">
        <v>362</v>
      </c>
      <c r="F5" s="68" t="s">
        <v>363</v>
      </c>
      <c r="G5" s="68" t="s">
        <v>32</v>
      </c>
      <c r="H5" s="68" t="s">
        <v>35</v>
      </c>
      <c r="I5" s="68" t="s">
        <v>365</v>
      </c>
      <c r="J5" s="68" t="s">
        <v>366</v>
      </c>
      <c r="K5" s="68" t="s">
        <v>38</v>
      </c>
      <c r="L5" s="68" t="s">
        <v>367</v>
      </c>
      <c r="M5" s="68" t="s">
        <v>62</v>
      </c>
      <c r="N5" s="68"/>
      <c r="O5" s="68"/>
      <c r="P5" s="68"/>
      <c r="Q5" s="68"/>
    </row>
    <row customHeight="1" ht="32.41666030883789">
      <c r="A6" s="68"/>
      <c r="B6" s="68"/>
      <c r="C6" s="68"/>
      <c r="D6" s="68"/>
      <c r="E6" s="68"/>
      <c r="F6" s="68"/>
      <c r="G6" s="68"/>
      <c r="H6" s="68" t="s">
        <v>34</v>
      </c>
      <c r="I6" s="68"/>
      <c r="J6" s="68"/>
      <c r="K6" s="68"/>
      <c r="L6" s="68" t="s">
        <v>34</v>
      </c>
      <c r="M6" s="68" t="s">
        <v>41</v>
      </c>
      <c r="N6" s="68" t="s">
        <v>42</v>
      </c>
      <c r="O6" s="69" t="s">
        <v>43</v>
      </c>
      <c r="P6" s="69" t="s">
        <v>44</v>
      </c>
      <c r="Q6" s="69" t="s">
        <v>45</v>
      </c>
    </row>
    <row customHeight="1" ht="20.25">
      <c r="A7" s="59">
        <v>1</v>
      </c>
      <c r="B7" s="59">
        <v>2</v>
      </c>
      <c r="C7" s="59">
        <v>3</v>
      </c>
      <c r="D7" s="59">
        <v>4</v>
      </c>
      <c r="E7" s="59">
        <v>5</v>
      </c>
      <c r="F7" s="59">
        <v>6</v>
      </c>
      <c r="G7" s="59">
        <v>7</v>
      </c>
      <c r="H7" s="59">
        <v>8</v>
      </c>
      <c r="I7" s="59">
        <v>9</v>
      </c>
      <c r="J7" s="59">
        <v>10</v>
      </c>
      <c r="K7" s="59">
        <v>11</v>
      </c>
      <c r="L7" s="59">
        <v>12</v>
      </c>
      <c r="M7" s="59">
        <v>13</v>
      </c>
      <c r="N7" s="59">
        <v>14</v>
      </c>
      <c r="O7" s="59">
        <v>15</v>
      </c>
      <c r="P7" s="59">
        <v>16</v>
      </c>
      <c r="Q7" s="59">
        <v>17</v>
      </c>
    </row>
    <row customHeight="1" ht="20.25">
      <c r="A8" s="70" t="s">
        <v>211</v>
      </c>
      <c r="B8" s="2"/>
      <c r="C8" s="2"/>
      <c r="D8" s="60"/>
      <c r="E8" s="60"/>
      <c r="F8" s="60">
        <v>75000</v>
      </c>
      <c r="G8" s="60">
        <v>75000</v>
      </c>
      <c r="H8" s="60">
        <v>75000</v>
      </c>
      <c r="I8" s="60"/>
      <c r="J8" s="71"/>
      <c r="K8" s="71"/>
      <c r="L8" s="60"/>
      <c r="M8" s="60"/>
      <c r="N8" s="60"/>
      <c r="O8" s="60"/>
      <c r="P8" s="60"/>
      <c r="Q8" s="60"/>
    </row>
    <row customHeight="1" ht="20.25">
      <c r="A9" s="2"/>
      <c r="B9" s="2" t="s">
        <v>368</v>
      </c>
      <c r="C9" s="2">
        <f>"C23120301"&amp;"  "&amp;"车辆维修和保养服务"</f>
      </c>
      <c r="D9" s="65" t="s">
        <v>369</v>
      </c>
      <c r="E9" s="62">
        <v>1</v>
      </c>
      <c r="F9" s="60">
        <v>19000</v>
      </c>
      <c r="G9" s="60">
        <v>19000</v>
      </c>
      <c r="H9" s="71">
        <v>19000</v>
      </c>
      <c r="I9" s="71"/>
      <c r="J9" s="71"/>
      <c r="K9" s="71"/>
      <c r="L9" s="60"/>
      <c r="M9" s="60"/>
      <c r="N9" s="60"/>
      <c r="O9" s="60"/>
      <c r="P9" s="60"/>
      <c r="Q9" s="60"/>
    </row>
    <row customHeight="1" ht="20.25">
      <c r="A10" s="2"/>
      <c r="B10" s="2" t="s">
        <v>370</v>
      </c>
      <c r="C10" s="2">
        <f>"C23120302"&amp;"  "&amp;"车辆加油、添加燃料服务"</f>
      </c>
      <c r="D10" s="65" t="s">
        <v>369</v>
      </c>
      <c r="E10" s="62">
        <v>1</v>
      </c>
      <c r="F10" s="60">
        <v>40000</v>
      </c>
      <c r="G10" s="60">
        <v>40000</v>
      </c>
      <c r="H10" s="71">
        <v>40000</v>
      </c>
      <c r="I10" s="71"/>
      <c r="J10" s="71"/>
      <c r="K10" s="71"/>
      <c r="L10" s="60"/>
      <c r="M10" s="60"/>
      <c r="N10" s="60"/>
      <c r="O10" s="60"/>
      <c r="P10" s="60"/>
      <c r="Q10" s="60"/>
    </row>
    <row customHeight="1" ht="20.25">
      <c r="A11" s="2"/>
      <c r="B11" s="2" t="s">
        <v>371</v>
      </c>
      <c r="C11" s="2">
        <f>"C1804010201"&amp;"  "&amp;"机动车保险服务"</f>
      </c>
      <c r="D11" s="65" t="s">
        <v>369</v>
      </c>
      <c r="E11" s="62">
        <v>1</v>
      </c>
      <c r="F11" s="60">
        <v>16000</v>
      </c>
      <c r="G11" s="60">
        <v>16000</v>
      </c>
      <c r="H11" s="71">
        <v>16000</v>
      </c>
      <c r="I11" s="71"/>
      <c r="J11" s="71"/>
      <c r="K11" s="71"/>
      <c r="L11" s="60"/>
      <c r="M11" s="60"/>
      <c r="N11" s="60"/>
      <c r="O11" s="60"/>
      <c r="P11" s="60"/>
      <c r="Q11" s="60"/>
    </row>
    <row customHeight="1" ht="20.25">
      <c r="A12" s="70" t="s">
        <v>260</v>
      </c>
      <c r="B12" s="2"/>
      <c r="C12" s="2"/>
      <c r="D12" s="2"/>
      <c r="E12" s="2"/>
      <c r="F12" s="60">
        <v>223320</v>
      </c>
      <c r="G12" s="60">
        <v>223320</v>
      </c>
      <c r="H12" s="60"/>
      <c r="I12" s="60"/>
      <c r="J12" s="71"/>
      <c r="K12" s="71"/>
      <c r="L12" s="60">
        <v>223320</v>
      </c>
      <c r="M12" s="60"/>
      <c r="N12" s="60"/>
      <c r="O12" s="60"/>
      <c r="P12" s="60"/>
      <c r="Q12" s="60">
        <v>223320</v>
      </c>
    </row>
    <row customHeight="1" ht="20.25">
      <c r="A13" s="2"/>
      <c r="B13" s="2" t="s">
        <v>372</v>
      </c>
      <c r="C13" s="2">
        <f>"A05040101"&amp;"  "&amp;"复印纸"</f>
      </c>
      <c r="D13" s="65" t="s">
        <v>373</v>
      </c>
      <c r="E13" s="62">
        <v>12</v>
      </c>
      <c r="F13" s="60">
        <v>1800</v>
      </c>
      <c r="G13" s="60">
        <v>1800</v>
      </c>
      <c r="H13" s="71"/>
      <c r="I13" s="71"/>
      <c r="J13" s="71"/>
      <c r="K13" s="71"/>
      <c r="L13" s="60">
        <v>1800</v>
      </c>
      <c r="M13" s="60"/>
      <c r="N13" s="60"/>
      <c r="O13" s="60"/>
      <c r="P13" s="60"/>
      <c r="Q13" s="60">
        <v>1800</v>
      </c>
    </row>
    <row customHeight="1" ht="20.25">
      <c r="A14" s="2"/>
      <c r="B14" s="2" t="s">
        <v>371</v>
      </c>
      <c r="C14" s="2">
        <f>"C99000000"&amp;"  "&amp;"其他服务"</f>
      </c>
      <c r="D14" s="65" t="s">
        <v>369</v>
      </c>
      <c r="E14" s="62">
        <v>1</v>
      </c>
      <c r="F14" s="60">
        <v>16000</v>
      </c>
      <c r="G14" s="60">
        <v>16000</v>
      </c>
      <c r="H14" s="71"/>
      <c r="I14" s="71"/>
      <c r="J14" s="71"/>
      <c r="K14" s="71"/>
      <c r="L14" s="60">
        <v>16000</v>
      </c>
      <c r="M14" s="60"/>
      <c r="N14" s="60"/>
      <c r="O14" s="60"/>
      <c r="P14" s="60"/>
      <c r="Q14" s="60">
        <v>16000</v>
      </c>
    </row>
    <row customHeight="1" ht="20.25">
      <c r="A15" s="2"/>
      <c r="B15" s="2" t="s">
        <v>374</v>
      </c>
      <c r="C15" s="2">
        <f>"A05010301"&amp;"  "&amp;"办公椅"</f>
      </c>
      <c r="D15" s="65" t="s">
        <v>375</v>
      </c>
      <c r="E15" s="62">
        <v>12</v>
      </c>
      <c r="F15" s="60">
        <v>3600</v>
      </c>
      <c r="G15" s="60">
        <v>3600</v>
      </c>
      <c r="H15" s="71"/>
      <c r="I15" s="71"/>
      <c r="J15" s="71"/>
      <c r="K15" s="71"/>
      <c r="L15" s="60">
        <v>3600</v>
      </c>
      <c r="M15" s="60"/>
      <c r="N15" s="60"/>
      <c r="O15" s="60"/>
      <c r="P15" s="60"/>
      <c r="Q15" s="60">
        <v>3600</v>
      </c>
    </row>
    <row customHeight="1" ht="20.25">
      <c r="A16" s="2"/>
      <c r="B16" s="2" t="s">
        <v>376</v>
      </c>
      <c r="C16" s="2">
        <f>"A05040101"&amp;"  "&amp;"复印纸"</f>
      </c>
      <c r="D16" s="65" t="s">
        <v>373</v>
      </c>
      <c r="E16" s="62">
        <v>240</v>
      </c>
      <c r="F16" s="60">
        <v>36000</v>
      </c>
      <c r="G16" s="60">
        <v>36000</v>
      </c>
      <c r="H16" s="71"/>
      <c r="I16" s="71"/>
      <c r="J16" s="71"/>
      <c r="K16" s="71"/>
      <c r="L16" s="60">
        <v>36000</v>
      </c>
      <c r="M16" s="60"/>
      <c r="N16" s="60"/>
      <c r="O16" s="60"/>
      <c r="P16" s="60"/>
      <c r="Q16" s="60">
        <v>36000</v>
      </c>
    </row>
    <row customHeight="1" ht="20.25">
      <c r="A17" s="2"/>
      <c r="B17" s="2" t="s">
        <v>377</v>
      </c>
      <c r="C17" s="2">
        <f>"C99000000"&amp;"  "&amp;"其他服务"</f>
      </c>
      <c r="D17" s="65" t="s">
        <v>369</v>
      </c>
      <c r="E17" s="62">
        <v>1</v>
      </c>
      <c r="F17" s="60">
        <v>60000</v>
      </c>
      <c r="G17" s="60">
        <v>60000</v>
      </c>
      <c r="H17" s="71"/>
      <c r="I17" s="71"/>
      <c r="J17" s="71"/>
      <c r="K17" s="71"/>
      <c r="L17" s="60">
        <v>60000</v>
      </c>
      <c r="M17" s="60"/>
      <c r="N17" s="60"/>
      <c r="O17" s="60"/>
      <c r="P17" s="60"/>
      <c r="Q17" s="60">
        <v>60000</v>
      </c>
    </row>
    <row customHeight="1" ht="20.25">
      <c r="A18" s="2"/>
      <c r="B18" s="2" t="s">
        <v>378</v>
      </c>
      <c r="C18" s="2">
        <f>"A05040199"&amp;"  "&amp;"其他纸制文具"</f>
      </c>
      <c r="D18" s="65" t="s">
        <v>373</v>
      </c>
      <c r="E18" s="62">
        <v>12</v>
      </c>
      <c r="F18" s="60">
        <v>960</v>
      </c>
      <c r="G18" s="60">
        <v>960</v>
      </c>
      <c r="H18" s="71"/>
      <c r="I18" s="71"/>
      <c r="J18" s="71"/>
      <c r="K18" s="71"/>
      <c r="L18" s="60">
        <v>960</v>
      </c>
      <c r="M18" s="60"/>
      <c r="N18" s="60"/>
      <c r="O18" s="60"/>
      <c r="P18" s="60"/>
      <c r="Q18" s="60">
        <v>960</v>
      </c>
    </row>
    <row customHeight="1" ht="20.25">
      <c r="A19" s="2"/>
      <c r="B19" s="2" t="s">
        <v>379</v>
      </c>
      <c r="C19" s="2">
        <f>"A05040199"&amp;"  "&amp;"其他纸制文具"</f>
      </c>
      <c r="D19" s="65" t="s">
        <v>373</v>
      </c>
      <c r="E19" s="62">
        <v>12</v>
      </c>
      <c r="F19" s="60">
        <v>960</v>
      </c>
      <c r="G19" s="60">
        <v>960</v>
      </c>
      <c r="H19" s="71"/>
      <c r="I19" s="71"/>
      <c r="J19" s="71"/>
      <c r="K19" s="71"/>
      <c r="L19" s="60">
        <v>960</v>
      </c>
      <c r="M19" s="60"/>
      <c r="N19" s="60"/>
      <c r="O19" s="60"/>
      <c r="P19" s="60"/>
      <c r="Q19" s="60">
        <v>960</v>
      </c>
    </row>
    <row customHeight="1" ht="20.25">
      <c r="A20" s="2"/>
      <c r="B20" s="2" t="s">
        <v>368</v>
      </c>
      <c r="C20" s="2">
        <f>"C99000000"&amp;"  "&amp;"其他服务"</f>
      </c>
      <c r="D20" s="65" t="s">
        <v>369</v>
      </c>
      <c r="E20" s="62">
        <v>1</v>
      </c>
      <c r="F20" s="60">
        <v>54000</v>
      </c>
      <c r="G20" s="60">
        <v>54000</v>
      </c>
      <c r="H20" s="71"/>
      <c r="I20" s="71"/>
      <c r="J20" s="71"/>
      <c r="K20" s="71"/>
      <c r="L20" s="60">
        <v>54000</v>
      </c>
      <c r="M20" s="60"/>
      <c r="N20" s="60"/>
      <c r="O20" s="60"/>
      <c r="P20" s="60"/>
      <c r="Q20" s="60">
        <v>54000</v>
      </c>
    </row>
    <row customHeight="1" ht="20.25">
      <c r="A21" s="2"/>
      <c r="B21" s="2" t="s">
        <v>380</v>
      </c>
      <c r="C21" s="2">
        <f>"A02021001"&amp;"  "&amp;"A3黑白打印机"</f>
      </c>
      <c r="D21" s="65" t="s">
        <v>381</v>
      </c>
      <c r="E21" s="62">
        <v>1</v>
      </c>
      <c r="F21" s="60">
        <v>50000</v>
      </c>
      <c r="G21" s="60">
        <v>50000</v>
      </c>
      <c r="H21" s="71"/>
      <c r="I21" s="71"/>
      <c r="J21" s="71"/>
      <c r="K21" s="71"/>
      <c r="L21" s="60">
        <v>50000</v>
      </c>
      <c r="M21" s="60"/>
      <c r="N21" s="60"/>
      <c r="O21" s="60"/>
      <c r="P21" s="60"/>
      <c r="Q21" s="60">
        <v>50000</v>
      </c>
    </row>
    <row customHeight="1" ht="20.25">
      <c r="A22" s="70" t="s">
        <v>197</v>
      </c>
      <c r="B22" s="2"/>
      <c r="C22" s="2"/>
      <c r="D22" s="2"/>
      <c r="E22" s="2"/>
      <c r="F22" s="60">
        <v>27900</v>
      </c>
      <c r="G22" s="60">
        <v>27900</v>
      </c>
      <c r="H22" s="60">
        <v>27900</v>
      </c>
      <c r="I22" s="60"/>
      <c r="J22" s="71"/>
      <c r="K22" s="71"/>
      <c r="L22" s="60"/>
      <c r="M22" s="60"/>
      <c r="N22" s="60"/>
      <c r="O22" s="60"/>
      <c r="P22" s="60"/>
      <c r="Q22" s="60"/>
    </row>
    <row customHeight="1" ht="20.25">
      <c r="A23" s="2"/>
      <c r="B23" s="2" t="s">
        <v>382</v>
      </c>
      <c r="C23" s="2">
        <f>"A05040101"&amp;"  "&amp;"复印纸"</f>
      </c>
      <c r="D23" s="65" t="s">
        <v>373</v>
      </c>
      <c r="E23" s="62">
        <v>30</v>
      </c>
      <c r="F23" s="60">
        <v>4500</v>
      </c>
      <c r="G23" s="60">
        <v>4500</v>
      </c>
      <c r="H23" s="71">
        <v>4500</v>
      </c>
      <c r="I23" s="71"/>
      <c r="J23" s="71"/>
      <c r="K23" s="71"/>
      <c r="L23" s="60"/>
      <c r="M23" s="60"/>
      <c r="N23" s="60"/>
      <c r="O23" s="60"/>
      <c r="P23" s="60"/>
      <c r="Q23" s="60"/>
    </row>
    <row customHeight="1" ht="20.25">
      <c r="A24" s="2"/>
      <c r="B24" s="2" t="s">
        <v>382</v>
      </c>
      <c r="C24" s="2">
        <f>"A05040101"&amp;"  "&amp;"复印纸"</f>
      </c>
      <c r="D24" s="65" t="s">
        <v>373</v>
      </c>
      <c r="E24" s="62">
        <v>30</v>
      </c>
      <c r="F24" s="60">
        <v>4500</v>
      </c>
      <c r="G24" s="60">
        <v>4500</v>
      </c>
      <c r="H24" s="71">
        <v>4500</v>
      </c>
      <c r="I24" s="71"/>
      <c r="J24" s="71"/>
      <c r="K24" s="71"/>
      <c r="L24" s="60"/>
      <c r="M24" s="60"/>
      <c r="N24" s="60"/>
      <c r="O24" s="60"/>
      <c r="P24" s="60"/>
      <c r="Q24" s="60"/>
    </row>
    <row customHeight="1" ht="20.25">
      <c r="A25" s="2"/>
      <c r="B25" s="2" t="s">
        <v>382</v>
      </c>
      <c r="C25" s="2">
        <f>"A05040101"&amp;"  "&amp;"复印纸"</f>
      </c>
      <c r="D25" s="65" t="s">
        <v>373</v>
      </c>
      <c r="E25" s="62">
        <v>30</v>
      </c>
      <c r="F25" s="60">
        <v>4500</v>
      </c>
      <c r="G25" s="60">
        <v>4500</v>
      </c>
      <c r="H25" s="71">
        <v>4500</v>
      </c>
      <c r="I25" s="71"/>
      <c r="J25" s="71"/>
      <c r="K25" s="71"/>
      <c r="L25" s="60"/>
      <c r="M25" s="60"/>
      <c r="N25" s="60"/>
      <c r="O25" s="60"/>
      <c r="P25" s="60"/>
      <c r="Q25" s="60"/>
    </row>
    <row customHeight="1" ht="20.25">
      <c r="A26" s="2"/>
      <c r="B26" s="2" t="s">
        <v>383</v>
      </c>
      <c r="C26" s="2">
        <f>"A05040101"&amp;"  "&amp;"复印纸"</f>
      </c>
      <c r="D26" s="65" t="s">
        <v>373</v>
      </c>
      <c r="E26" s="62">
        <v>12</v>
      </c>
      <c r="F26" s="60">
        <v>1800</v>
      </c>
      <c r="G26" s="60">
        <v>1800</v>
      </c>
      <c r="H26" s="71">
        <v>1800</v>
      </c>
      <c r="I26" s="71"/>
      <c r="J26" s="71"/>
      <c r="K26" s="71"/>
      <c r="L26" s="60"/>
      <c r="M26" s="60"/>
      <c r="N26" s="60"/>
      <c r="O26" s="60"/>
      <c r="P26" s="60"/>
      <c r="Q26" s="60"/>
    </row>
    <row customHeight="1" ht="20.25">
      <c r="A27" s="2"/>
      <c r="B27" s="2" t="s">
        <v>382</v>
      </c>
      <c r="C27" s="2">
        <f>"A05040101"&amp;"  "&amp;"复印纸"</f>
      </c>
      <c r="D27" s="65" t="s">
        <v>373</v>
      </c>
      <c r="E27" s="62">
        <v>30</v>
      </c>
      <c r="F27" s="60">
        <v>4500</v>
      </c>
      <c r="G27" s="60">
        <v>4500</v>
      </c>
      <c r="H27" s="71">
        <v>4500</v>
      </c>
      <c r="I27" s="71"/>
      <c r="J27" s="71"/>
      <c r="K27" s="71"/>
      <c r="L27" s="60"/>
      <c r="M27" s="60"/>
      <c r="N27" s="60"/>
      <c r="O27" s="60"/>
      <c r="P27" s="60"/>
      <c r="Q27" s="60"/>
    </row>
    <row customHeight="1" ht="20.25">
      <c r="A28" s="2"/>
      <c r="B28" s="2" t="s">
        <v>382</v>
      </c>
      <c r="C28" s="2">
        <f>"A05040101"&amp;"  "&amp;"复印纸"</f>
      </c>
      <c r="D28" s="65" t="s">
        <v>373</v>
      </c>
      <c r="E28" s="62">
        <v>30</v>
      </c>
      <c r="F28" s="60">
        <v>4500</v>
      </c>
      <c r="G28" s="60">
        <v>4500</v>
      </c>
      <c r="H28" s="71">
        <v>4500</v>
      </c>
      <c r="I28" s="71"/>
      <c r="J28" s="71"/>
      <c r="K28" s="71"/>
      <c r="L28" s="60"/>
      <c r="M28" s="60"/>
      <c r="N28" s="60"/>
      <c r="O28" s="60"/>
      <c r="P28" s="60"/>
      <c r="Q28" s="60"/>
    </row>
    <row customHeight="1" ht="20.25">
      <c r="A29" s="2"/>
      <c r="B29" s="2" t="s">
        <v>384</v>
      </c>
      <c r="C29" s="2">
        <f>"A05010301"&amp;"  "&amp;"办公椅"</f>
      </c>
      <c r="D29" s="65" t="s">
        <v>375</v>
      </c>
      <c r="E29" s="62">
        <v>12</v>
      </c>
      <c r="F29" s="60">
        <v>3600</v>
      </c>
      <c r="G29" s="60">
        <v>3600</v>
      </c>
      <c r="H29" s="71">
        <v>3600</v>
      </c>
      <c r="I29" s="71"/>
      <c r="J29" s="71"/>
      <c r="K29" s="71"/>
      <c r="L29" s="60"/>
      <c r="M29" s="60"/>
      <c r="N29" s="60"/>
      <c r="O29" s="60"/>
      <c r="P29" s="60"/>
      <c r="Q29" s="60"/>
    </row>
    <row customHeight="1" ht="20.25">
      <c r="A30" s="62" t="s">
        <v>32</v>
      </c>
      <c r="B30" s="62"/>
      <c r="C30" s="62"/>
      <c r="D30" s="65"/>
      <c r="E30" s="65"/>
      <c r="F30" s="60">
        <v>326220</v>
      </c>
      <c r="G30" s="60">
        <v>326220</v>
      </c>
      <c r="H30" s="60">
        <v>102900</v>
      </c>
      <c r="I30" s="60"/>
      <c r="J30" s="60"/>
      <c r="K30" s="60"/>
      <c r="L30" s="60">
        <v>223320</v>
      </c>
      <c r="M30" s="60"/>
      <c r="N30" s="60"/>
      <c r="O30" s="60"/>
      <c r="P30" s="60"/>
      <c r="Q30" s="60">
        <v>223320</v>
      </c>
    </row>
  </sheetData>
  <mergeCells count="17">
    <mergeCell ref="A1:M1"/>
    <mergeCell ref="G5:G6"/>
    <mergeCell ref="I5:I6"/>
    <mergeCell ref="J5:J6"/>
    <mergeCell ref="K5:K6"/>
    <mergeCell ref="A3:M3"/>
    <mergeCell ref="A4:A6"/>
    <mergeCell ref="B4:B6"/>
    <mergeCell ref="C4:C6"/>
    <mergeCell ref="D4:D6"/>
    <mergeCell ref="E4:E6"/>
    <mergeCell ref="F4:F6"/>
    <mergeCell ref="H5:H6"/>
    <mergeCell ref="L5:Q5"/>
    <mergeCell ref="G4:Q4"/>
    <mergeCell ref="A30:E30"/>
    <mergeCell ref="A2:Q2"/>
  </mergeCells>
  <pageSetup scale="0" pageOrder="overThenDown"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A132368-1994-6C29-99F8-C9D50AF85014}" mc:Ignorable="x14ac xr xr2 xr3">
  <sheetPr>
    <outlinePr summaryRight="0"/>
  </sheetPr>
  <dimension ref="A1:N16"/>
  <sheetViews>
    <sheetView topLeftCell="A1" showZeros="0" workbookViewId="0"/>
  </sheetViews>
  <sheetFormatPr defaultColWidth="8.8515625" customHeight="1" defaultRowHeight="15"/>
  <cols>
    <col min="1" max="1" width="35.1328125" customWidth="1"/>
    <col min="2" max="2" width="28.28125" customWidth="1"/>
    <col min="3" max="3" width="28.4140625" customWidth="1"/>
    <col min="4" max="4" width="16.28125" customWidth="1"/>
    <col min="5" max="9" width="16.4140625" customWidth="1"/>
    <col min="10" max="14" width="16.28125" customWidth="1"/>
  </cols>
  <sheetData>
    <row customHeight="1" ht="15">
      <c r="A1" s="55"/>
      <c r="B1" s="55"/>
      <c r="C1" s="55"/>
      <c r="D1" s="55"/>
      <c r="E1" s="55"/>
      <c r="F1" s="55"/>
      <c r="G1" s="55"/>
      <c r="H1" s="55"/>
      <c r="I1" s="55"/>
      <c r="J1" s="55"/>
      <c r="K1" s="55"/>
      <c r="L1" s="55"/>
      <c r="M1" s="55"/>
      <c r="N1" s="55" t="s">
        <v>385</v>
      </c>
    </row>
    <row customHeight="1" ht="45">
      <c r="A2" s="56" t="s">
        <v>386</v>
      </c>
      <c r="B2" s="56"/>
      <c r="C2" s="56"/>
      <c r="D2" s="56"/>
      <c r="E2" s="56"/>
      <c r="F2" s="56"/>
      <c r="G2" s="56"/>
      <c r="H2" s="56"/>
      <c r="I2" s="56"/>
      <c r="J2" s="56"/>
      <c r="K2" s="56"/>
      <c r="L2" s="56"/>
      <c r="M2" s="56"/>
      <c r="N2" s="56"/>
    </row>
    <row customHeight="1" ht="20.25">
      <c r="A3" s="57">
        <f>"单位名称："&amp;"通海县杨广镇人民政府"</f>
      </c>
      <c r="B3" s="57"/>
      <c r="C3" s="57"/>
      <c r="D3" s="57"/>
      <c r="E3" s="57"/>
      <c r="F3" s="57"/>
      <c r="G3" s="57"/>
      <c r="H3" s="57"/>
      <c r="I3" s="55"/>
      <c r="J3" s="55"/>
      <c r="K3" s="55"/>
      <c r="L3" s="55"/>
      <c r="M3" s="55"/>
      <c r="N3" s="55" t="s">
        <v>29</v>
      </c>
    </row>
    <row customHeight="1" ht="27.16666030883789">
      <c r="A4" s="58" t="s">
        <v>358</v>
      </c>
      <c r="B4" s="58" t="s">
        <v>387</v>
      </c>
      <c r="C4" s="58" t="s">
        <v>388</v>
      </c>
      <c r="D4" s="58" t="s">
        <v>159</v>
      </c>
      <c r="E4" s="58"/>
      <c r="F4" s="58"/>
      <c r="G4" s="58"/>
      <c r="H4" s="58"/>
      <c r="I4" s="58"/>
      <c r="J4" s="58"/>
      <c r="K4" s="58"/>
      <c r="L4" s="58"/>
      <c r="M4" s="58"/>
      <c r="N4" s="58"/>
    </row>
    <row customHeight="1" ht="23.41666030883789">
      <c r="A5" s="58" t="s">
        <v>364</v>
      </c>
      <c r="B5" s="58"/>
      <c r="C5" s="58" t="s">
        <v>389</v>
      </c>
      <c r="D5" s="58" t="s">
        <v>32</v>
      </c>
      <c r="E5" s="58" t="s">
        <v>35</v>
      </c>
      <c r="F5" s="58" t="s">
        <v>365</v>
      </c>
      <c r="G5" s="58" t="s">
        <v>366</v>
      </c>
      <c r="H5" s="58" t="s">
        <v>38</v>
      </c>
      <c r="I5" s="58" t="s">
        <v>367</v>
      </c>
      <c r="J5" s="58"/>
      <c r="K5" s="58"/>
      <c r="L5" s="58"/>
      <c r="M5" s="58"/>
      <c r="N5" s="58"/>
    </row>
    <row customHeight="1" ht="28.66666030883789">
      <c r="A6" s="58"/>
      <c r="B6" s="58"/>
      <c r="C6" s="58"/>
      <c r="D6" s="58"/>
      <c r="E6" s="58" t="s">
        <v>34</v>
      </c>
      <c r="F6" s="58"/>
      <c r="G6" s="58"/>
      <c r="H6" s="58"/>
      <c r="I6" s="58" t="s">
        <v>34</v>
      </c>
      <c r="J6" s="58" t="s">
        <v>41</v>
      </c>
      <c r="K6" s="58" t="s">
        <v>42</v>
      </c>
      <c r="L6" s="72" t="s">
        <v>43</v>
      </c>
      <c r="M6" s="72" t="s">
        <v>44</v>
      </c>
      <c r="N6" s="72" t="s">
        <v>45</v>
      </c>
    </row>
    <row customHeight="1" ht="20.25">
      <c r="A7" s="59">
        <v>1</v>
      </c>
      <c r="B7" s="59">
        <v>2</v>
      </c>
      <c r="C7" s="59">
        <v>3</v>
      </c>
      <c r="D7" s="59">
        <v>4</v>
      </c>
      <c r="E7" s="59">
        <v>5</v>
      </c>
      <c r="F7" s="59">
        <v>6</v>
      </c>
      <c r="G7" s="59">
        <v>7</v>
      </c>
      <c r="H7" s="59">
        <v>8</v>
      </c>
      <c r="I7" s="59">
        <v>9</v>
      </c>
      <c r="J7" s="59">
        <v>10</v>
      </c>
      <c r="K7" s="59">
        <v>11</v>
      </c>
      <c r="L7" s="59">
        <v>12</v>
      </c>
      <c r="M7" s="59">
        <v>13</v>
      </c>
      <c r="N7" s="59">
        <v>14</v>
      </c>
    </row>
    <row customHeight="1" ht="20.25">
      <c r="A8" s="2" t="s">
        <v>211</v>
      </c>
      <c r="B8" s="2"/>
      <c r="C8" s="2"/>
      <c r="D8" s="71">
        <v>75000</v>
      </c>
      <c r="E8" s="71">
        <v>75000</v>
      </c>
      <c r="F8" s="71"/>
      <c r="G8" s="71"/>
      <c r="H8" s="71"/>
      <c r="I8" s="71"/>
      <c r="J8" s="71"/>
      <c r="K8" s="71"/>
      <c r="L8" s="71"/>
      <c r="M8" s="71"/>
      <c r="N8" s="71"/>
    </row>
    <row customHeight="1" ht="20.25">
      <c r="A9" s="2"/>
      <c r="B9" s="2" t="s">
        <v>390</v>
      </c>
      <c r="C9" s="2" t="s">
        <v>391</v>
      </c>
      <c r="D9" s="71">
        <v>19000</v>
      </c>
      <c r="E9" s="71">
        <v>19000</v>
      </c>
      <c r="F9" s="71"/>
      <c r="G9" s="71"/>
      <c r="H9" s="71"/>
      <c r="I9" s="71"/>
      <c r="J9" s="71"/>
      <c r="K9" s="71"/>
      <c r="L9" s="71"/>
      <c r="M9" s="71"/>
      <c r="N9" s="71"/>
    </row>
    <row customHeight="1" ht="20.25">
      <c r="A10" s="2"/>
      <c r="B10" s="2" t="s">
        <v>390</v>
      </c>
      <c r="C10" s="2" t="s">
        <v>391</v>
      </c>
      <c r="D10" s="71">
        <v>16000</v>
      </c>
      <c r="E10" s="71">
        <v>16000</v>
      </c>
      <c r="F10" s="71"/>
      <c r="G10" s="71"/>
      <c r="H10" s="71"/>
      <c r="I10" s="71"/>
      <c r="J10" s="71"/>
      <c r="K10" s="71"/>
      <c r="L10" s="71"/>
      <c r="M10" s="71"/>
      <c r="N10" s="71"/>
    </row>
    <row customHeight="1" ht="20.25">
      <c r="A11" s="2"/>
      <c r="B11" s="2" t="s">
        <v>390</v>
      </c>
      <c r="C11" s="2" t="s">
        <v>391</v>
      </c>
      <c r="D11" s="71">
        <v>40000</v>
      </c>
      <c r="E11" s="71">
        <v>40000</v>
      </c>
      <c r="F11" s="71"/>
      <c r="G11" s="71"/>
      <c r="H11" s="71"/>
      <c r="I11" s="71"/>
      <c r="J11" s="71"/>
      <c r="K11" s="71"/>
      <c r="L11" s="71"/>
      <c r="M11" s="71"/>
      <c r="N11" s="71"/>
    </row>
    <row customHeight="1" ht="20.25">
      <c r="A12" s="2" t="s">
        <v>260</v>
      </c>
      <c r="B12" s="2"/>
      <c r="C12" s="2"/>
      <c r="D12" s="71">
        <v>130000</v>
      </c>
      <c r="E12" s="71"/>
      <c r="F12" s="71"/>
      <c r="G12" s="71"/>
      <c r="H12" s="71"/>
      <c r="I12" s="71">
        <v>130000</v>
      </c>
      <c r="J12" s="71"/>
      <c r="K12" s="71"/>
      <c r="L12" s="71"/>
      <c r="M12" s="71"/>
      <c r="N12" s="71">
        <v>130000</v>
      </c>
    </row>
    <row customHeight="1" ht="20.25">
      <c r="A13" s="2"/>
      <c r="B13" s="2" t="s">
        <v>392</v>
      </c>
      <c r="C13" s="2" t="s">
        <v>391</v>
      </c>
      <c r="D13" s="71">
        <v>60000</v>
      </c>
      <c r="E13" s="71"/>
      <c r="F13" s="71"/>
      <c r="G13" s="71"/>
      <c r="H13" s="71"/>
      <c r="I13" s="71">
        <v>60000</v>
      </c>
      <c r="J13" s="71"/>
      <c r="K13" s="71"/>
      <c r="L13" s="71"/>
      <c r="M13" s="71"/>
      <c r="N13" s="71">
        <v>60000</v>
      </c>
    </row>
    <row customHeight="1" ht="20.25">
      <c r="A14" s="2"/>
      <c r="B14" s="2" t="s">
        <v>393</v>
      </c>
      <c r="C14" s="2" t="s">
        <v>391</v>
      </c>
      <c r="D14" s="71">
        <v>16000</v>
      </c>
      <c r="E14" s="71"/>
      <c r="F14" s="71"/>
      <c r="G14" s="71"/>
      <c r="H14" s="71"/>
      <c r="I14" s="71">
        <v>16000</v>
      </c>
      <c r="J14" s="71"/>
      <c r="K14" s="71"/>
      <c r="L14" s="71"/>
      <c r="M14" s="71"/>
      <c r="N14" s="71">
        <v>16000</v>
      </c>
    </row>
    <row customHeight="1" ht="20.25">
      <c r="A15" s="2"/>
      <c r="B15" s="2" t="s">
        <v>368</v>
      </c>
      <c r="C15" s="2" t="s">
        <v>391</v>
      </c>
      <c r="D15" s="71">
        <v>54000</v>
      </c>
      <c r="E15" s="71"/>
      <c r="F15" s="71"/>
      <c r="G15" s="71"/>
      <c r="H15" s="71"/>
      <c r="I15" s="71">
        <v>54000</v>
      </c>
      <c r="J15" s="71"/>
      <c r="K15" s="71"/>
      <c r="L15" s="71"/>
      <c r="M15" s="71"/>
      <c r="N15" s="71">
        <v>54000</v>
      </c>
    </row>
    <row customHeight="1" ht="20.25">
      <c r="A16" s="62" t="s">
        <v>32</v>
      </c>
      <c r="B16" s="62"/>
      <c r="C16" s="62"/>
      <c r="D16" s="71">
        <v>205000</v>
      </c>
      <c r="E16" s="71">
        <v>75000</v>
      </c>
      <c r="F16" s="71"/>
      <c r="G16" s="71"/>
      <c r="H16" s="71"/>
      <c r="I16" s="71">
        <v>130000</v>
      </c>
      <c r="J16" s="71"/>
      <c r="K16" s="71"/>
      <c r="L16" s="71"/>
      <c r="M16" s="71"/>
      <c r="N16" s="71">
        <v>130000</v>
      </c>
    </row>
  </sheetData>
  <mergeCells count="14">
    <mergeCell ref="A1:I1"/>
    <mergeCell ref="D5:D6"/>
    <mergeCell ref="F5:F6"/>
    <mergeCell ref="G5:G6"/>
    <mergeCell ref="H5:H6"/>
    <mergeCell ref="A3:H3"/>
    <mergeCell ref="A4:A6"/>
    <mergeCell ref="C4:C6"/>
    <mergeCell ref="E5:E6"/>
    <mergeCell ref="I5:N5"/>
    <mergeCell ref="D4:N4"/>
    <mergeCell ref="B4:B6"/>
    <mergeCell ref="A2:N2"/>
    <mergeCell ref="A16:C16"/>
  </mergeCells>
  <pageSetup scale="0" pageOrder="overThenDown" orientation="portrait"/>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75B1E42-B9E8-D5F8-24A8-84F2761C13F4}" mc:Ignorable="x14ac xr xr2 xr3">
  <sheetPr>
    <outlinePr summaryRight="0"/>
  </sheetPr>
  <dimension ref="A1:N8"/>
  <sheetViews>
    <sheetView topLeftCell="A1" showZeros="0" workbookViewId="0"/>
  </sheetViews>
  <sheetFormatPr defaultColWidth="8.8515625" customHeight="1" defaultRowHeight="15"/>
  <cols>
    <col min="1" max="1" width="37.140625" customWidth="1"/>
    <col min="2" max="14" width="17.140625" customWidth="1"/>
  </cols>
  <sheetData>
    <row customHeight="1" ht="24.16666030883789">
      <c r="A1" s="57"/>
      <c r="B1" s="57"/>
      <c r="C1" s="57"/>
      <c r="D1" s="57"/>
      <c r="E1" s="57"/>
      <c r="F1" s="57"/>
      <c r="G1" s="57"/>
      <c r="H1" s="57"/>
      <c r="I1" s="57"/>
      <c r="J1" s="57"/>
      <c r="K1" s="57"/>
      <c r="L1" s="57"/>
      <c r="M1" s="57"/>
      <c r="N1" s="55" t="s">
        <v>394</v>
      </c>
    </row>
    <row customHeight="1" ht="45.16666030883789">
      <c r="A2" s="73" t="s">
        <v>395</v>
      </c>
      <c r="B2" s="73"/>
      <c r="C2" s="73"/>
      <c r="D2" s="73"/>
      <c r="E2" s="73"/>
      <c r="F2" s="73"/>
      <c r="G2" s="73"/>
      <c r="H2" s="73"/>
      <c r="I2" s="73"/>
      <c r="J2" s="73"/>
      <c r="K2" s="73"/>
      <c r="L2" s="73"/>
      <c r="M2" s="73"/>
      <c r="N2" s="73"/>
    </row>
    <row customHeight="1" ht="18.75">
      <c r="A3" s="57">
        <f>"单位名称："&amp;"通海县杨广镇人民政府"</f>
      </c>
      <c r="B3" s="57"/>
      <c r="C3" s="57"/>
      <c r="D3" s="57"/>
      <c r="E3" s="57"/>
      <c r="F3" s="57"/>
      <c r="G3" s="57"/>
      <c r="H3" s="57"/>
      <c r="I3" s="57"/>
      <c r="J3" s="57"/>
      <c r="K3" s="57"/>
      <c r="L3" s="57"/>
      <c r="M3" s="57"/>
      <c r="N3" s="55" t="s">
        <v>29</v>
      </c>
    </row>
    <row customHeight="1" ht="22.5">
      <c r="A4" s="74" t="s">
        <v>396</v>
      </c>
      <c r="B4" s="74" t="s">
        <v>159</v>
      </c>
      <c r="C4" s="74"/>
      <c r="D4" s="74"/>
      <c r="E4" s="74" t="s">
        <v>397</v>
      </c>
      <c r="F4" s="74"/>
      <c r="G4" s="74"/>
      <c r="H4" s="74"/>
      <c r="I4" s="74"/>
      <c r="J4" s="74"/>
      <c r="K4" s="74"/>
      <c r="L4" s="74"/>
      <c r="M4" s="74"/>
      <c r="N4" s="74"/>
    </row>
    <row customHeight="1" ht="22.5">
      <c r="A5" s="74"/>
      <c r="B5" s="74" t="s">
        <v>32</v>
      </c>
      <c r="C5" s="74" t="s">
        <v>35</v>
      </c>
      <c r="D5" s="74" t="s">
        <v>365</v>
      </c>
      <c r="E5" s="74" t="s">
        <v>398</v>
      </c>
      <c r="F5" s="74" t="s">
        <v>399</v>
      </c>
      <c r="G5" s="74" t="s">
        <v>400</v>
      </c>
      <c r="H5" s="74" t="s">
        <v>401</v>
      </c>
      <c r="I5" s="74" t="s">
        <v>402</v>
      </c>
      <c r="J5" s="74" t="s">
        <v>403</v>
      </c>
      <c r="K5" s="74" t="s">
        <v>404</v>
      </c>
      <c r="L5" s="74" t="s">
        <v>405</v>
      </c>
      <c r="M5" s="74" t="s">
        <v>406</v>
      </c>
      <c r="N5" s="74" t="s">
        <v>407</v>
      </c>
    </row>
    <row customHeight="1" ht="18.75">
      <c r="A6" s="62" t="s">
        <v>46</v>
      </c>
      <c r="B6" s="62" t="s">
        <v>47</v>
      </c>
      <c r="C6" s="62" t="s">
        <v>48</v>
      </c>
      <c r="D6" s="62" t="s">
        <v>49</v>
      </c>
      <c r="E6" s="62" t="s">
        <v>50</v>
      </c>
      <c r="F6" s="62" t="s">
        <v>51</v>
      </c>
      <c r="G6" s="62" t="s">
        <v>52</v>
      </c>
      <c r="H6" s="62" t="s">
        <v>53</v>
      </c>
      <c r="I6" s="62" t="s">
        <v>54</v>
      </c>
      <c r="J6" s="62" t="s">
        <v>70</v>
      </c>
      <c r="K6" s="62" t="s">
        <v>408</v>
      </c>
      <c r="L6" s="62" t="s">
        <v>314</v>
      </c>
      <c r="M6" s="62" t="s">
        <v>409</v>
      </c>
      <c r="N6" s="62" t="s">
        <v>410</v>
      </c>
    </row>
    <row customHeight="1" ht="18.75">
      <c r="A7" s="2"/>
      <c r="B7" s="2"/>
      <c r="C7" s="2"/>
      <c r="D7" s="2"/>
      <c r="E7" s="2"/>
      <c r="F7" s="2"/>
      <c r="G7" s="2"/>
      <c r="H7" s="2"/>
      <c r="I7" s="2"/>
      <c r="J7" s="2"/>
      <c r="K7" s="2"/>
      <c r="L7" s="2"/>
      <c r="M7" s="2"/>
      <c r="N7" s="2"/>
    </row>
    <row customHeight="1" ht="18.75">
      <c r="A8" s="62"/>
      <c r="B8" s="2"/>
      <c r="C8" s="2"/>
      <c r="D8" s="2"/>
      <c r="E8" s="2"/>
      <c r="F8" s="2"/>
      <c r="G8" s="2"/>
      <c r="H8" s="2"/>
      <c r="I8" s="2"/>
      <c r="J8" s="2"/>
      <c r="K8" s="2"/>
      <c r="L8" s="2"/>
      <c r="M8" s="2"/>
      <c r="N8" s="2"/>
    </row>
  </sheetData>
  <mergeCells count="5">
    <mergeCell ref="A2:N2"/>
    <mergeCell ref="A3:C3"/>
    <mergeCell ref="B4:D4"/>
    <mergeCell ref="E4:N4"/>
    <mergeCell ref="A4:A5"/>
  </mergeCells>
  <pageSetup scale="0" pageOrder="overThenDown"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13181E4-EF07-46A8-A2B8-F882E0FC6318}" mc:Ignorable="x14ac xr xr2 xr3">
  <sheetPr>
    <outlinePr summaryRight="0"/>
  </sheetPr>
  <dimension ref="A1:J7"/>
  <sheetViews>
    <sheetView topLeftCell="A1" showZeros="0" workbookViewId="0"/>
  </sheetViews>
  <sheetFormatPr defaultColWidth="8.8515625" customHeight="1" defaultRowHeight="15"/>
  <cols>
    <col min="1" max="10" width="28.57421875" customWidth="1"/>
  </cols>
  <sheetData>
    <row customHeight="1" ht="18.75">
      <c r="A1" s="57"/>
      <c r="B1" s="57"/>
      <c r="C1" s="57"/>
      <c r="D1" s="57"/>
      <c r="E1" s="57"/>
      <c r="F1" s="57"/>
      <c r="G1" s="57"/>
      <c r="H1" s="57"/>
      <c r="I1" s="57"/>
      <c r="J1" s="55" t="s">
        <v>411</v>
      </c>
    </row>
    <row customHeight="1" ht="52.04999542236328">
      <c r="A2" s="73" t="s">
        <v>412</v>
      </c>
      <c r="B2" s="75"/>
      <c r="C2" s="75"/>
      <c r="D2" s="75"/>
      <c r="E2" s="75"/>
      <c r="F2" s="75"/>
      <c r="G2" s="75"/>
      <c r="H2" s="75"/>
      <c r="I2" s="75"/>
      <c r="J2" s="75"/>
    </row>
    <row customHeight="1" ht="21.29999542236328">
      <c r="A3" s="57">
        <f>"单位名称："&amp;"通海县杨广镇人民政府"</f>
      </c>
      <c r="B3" s="57"/>
      <c r="C3" s="57"/>
      <c r="D3" s="76"/>
      <c r="E3" s="76"/>
      <c r="F3" s="76"/>
      <c r="G3" s="76"/>
      <c r="H3" s="76"/>
      <c r="I3" s="76"/>
      <c r="J3" s="76"/>
    </row>
    <row customHeight="1" ht="27.16666030883789">
      <c r="A4" s="68" t="s">
        <v>268</v>
      </c>
      <c r="B4" s="68" t="s">
        <v>269</v>
      </c>
      <c r="C4" s="68" t="s">
        <v>270</v>
      </c>
      <c r="D4" s="68" t="s">
        <v>271</v>
      </c>
      <c r="E4" s="68" t="s">
        <v>272</v>
      </c>
      <c r="F4" s="68" t="s">
        <v>273</v>
      </c>
      <c r="G4" s="68" t="s">
        <v>274</v>
      </c>
      <c r="H4" s="68" t="s">
        <v>275</v>
      </c>
      <c r="I4" s="68" t="s">
        <v>276</v>
      </c>
      <c r="J4" s="68" t="s">
        <v>277</v>
      </c>
    </row>
    <row customHeight="1" ht="18.75">
      <c r="A5" s="68" t="s">
        <v>46</v>
      </c>
      <c r="B5" s="68" t="s">
        <v>47</v>
      </c>
      <c r="C5" s="68" t="s">
        <v>48</v>
      </c>
      <c r="D5" s="68" t="s">
        <v>49</v>
      </c>
      <c r="E5" s="68" t="s">
        <v>50</v>
      </c>
      <c r="F5" s="68" t="s">
        <v>51</v>
      </c>
      <c r="G5" s="68" t="s">
        <v>52</v>
      </c>
      <c r="H5" s="68" t="s">
        <v>53</v>
      </c>
      <c r="I5" s="68" t="s">
        <v>54</v>
      </c>
      <c r="J5" s="68" t="s">
        <v>70</v>
      </c>
    </row>
    <row customHeight="1" ht="18.75">
      <c r="A6" s="2"/>
      <c r="B6" s="2"/>
      <c r="C6" s="2"/>
      <c r="D6" s="2"/>
      <c r="E6" s="2"/>
      <c r="F6" s="2"/>
      <c r="G6" s="2"/>
      <c r="H6" s="2"/>
      <c r="I6" s="2"/>
      <c r="J6" s="2"/>
    </row>
    <row customHeight="1" ht="18.75">
      <c r="A7" s="2"/>
      <c r="B7" s="2"/>
      <c r="C7" s="2"/>
      <c r="D7" s="2"/>
      <c r="E7" s="2"/>
      <c r="F7" s="2"/>
      <c r="G7" s="2"/>
      <c r="H7" s="2"/>
      <c r="I7" s="2"/>
      <c r="J7" s="2"/>
    </row>
  </sheetData>
  <mergeCells count="2">
    <mergeCell ref="A2:J2"/>
    <mergeCell ref="A3:C3"/>
  </mergeCells>
  <pageSetup scale="0" pageOrder="overThenDown" orientation="portrait"/>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C3034F6-884E-ED88-1A87-396FEB51AE48}" mc:Ignorable="x14ac xr xr2 xr3">
  <sheetPr>
    <outlinePr summaryRight="0"/>
  </sheetPr>
  <dimension ref="A1:H7"/>
  <sheetViews>
    <sheetView topLeftCell="A1" showZeros="0" workbookViewId="0"/>
  </sheetViews>
  <sheetFormatPr defaultColWidth="8.8515625" customHeight="1" defaultRowHeight="15"/>
  <cols>
    <col min="1" max="8" width="28.57421875" customWidth="1"/>
  </cols>
  <sheetData>
    <row customHeight="1" ht="18.75">
      <c r="A1" s="57"/>
      <c r="B1" s="57"/>
      <c r="C1" s="57"/>
      <c r="D1" s="57"/>
      <c r="E1" s="57"/>
      <c r="F1" s="57"/>
      <c r="G1" s="57"/>
      <c r="H1" s="55" t="s">
        <v>413</v>
      </c>
    </row>
    <row customHeight="1" ht="41.41666030883789">
      <c r="A2" s="77" t="s">
        <v>414</v>
      </c>
      <c r="B2" s="77"/>
      <c r="C2" s="77"/>
      <c r="D2" s="77"/>
      <c r="E2" s="77"/>
      <c r="F2" s="77"/>
      <c r="G2" s="77"/>
      <c r="H2" s="77"/>
    </row>
    <row customHeight="1" ht="18.75">
      <c r="A3" s="57">
        <f>"单位名称："&amp;"通海县杨广镇人民政府"</f>
      </c>
      <c r="B3" s="57"/>
      <c r="C3" s="57"/>
      <c r="D3" s="57"/>
      <c r="E3" s="57"/>
      <c r="F3" s="57"/>
      <c r="G3" s="57"/>
      <c r="H3" s="57"/>
    </row>
    <row customHeight="1" ht="18.75">
      <c r="A4" s="68" t="s">
        <v>152</v>
      </c>
      <c r="B4" s="68" t="s">
        <v>415</v>
      </c>
      <c r="C4" s="68" t="s">
        <v>416</v>
      </c>
      <c r="D4" s="68" t="s">
        <v>417</v>
      </c>
      <c r="E4" s="68" t="s">
        <v>361</v>
      </c>
      <c r="F4" s="68" t="s">
        <v>418</v>
      </c>
      <c r="G4" s="68"/>
      <c r="H4" s="68"/>
    </row>
    <row customHeight="1" ht="18.75">
      <c r="A5" s="68"/>
      <c r="B5" s="68"/>
      <c r="C5" s="68"/>
      <c r="D5" s="68"/>
      <c r="E5" s="68"/>
      <c r="F5" s="68" t="s">
        <v>362</v>
      </c>
      <c r="G5" s="68" t="s">
        <v>419</v>
      </c>
      <c r="H5" s="68" t="s">
        <v>420</v>
      </c>
    </row>
    <row customHeight="1" ht="18.75">
      <c r="A6" s="68" t="s">
        <v>46</v>
      </c>
      <c r="B6" s="68" t="s">
        <v>47</v>
      </c>
      <c r="C6" s="68" t="s">
        <v>48</v>
      </c>
      <c r="D6" s="68" t="s">
        <v>49</v>
      </c>
      <c r="E6" s="68" t="s">
        <v>50</v>
      </c>
      <c r="F6" s="68" t="s">
        <v>51</v>
      </c>
      <c r="G6" s="68" t="s">
        <v>52</v>
      </c>
      <c r="H6" s="68" t="s">
        <v>53</v>
      </c>
    </row>
    <row customHeight="1" ht="18.75">
      <c r="A7" s="2"/>
      <c r="B7" s="2"/>
      <c r="C7" s="2"/>
      <c r="D7" s="2"/>
      <c r="E7" s="62"/>
      <c r="F7" s="62"/>
      <c r="G7" s="1"/>
      <c r="H7" s="1"/>
    </row>
  </sheetData>
  <mergeCells count="8">
    <mergeCell ref="A3:C3"/>
    <mergeCell ref="A2:H2"/>
    <mergeCell ref="A4:A5"/>
    <mergeCell ref="B4:B5"/>
    <mergeCell ref="C4:C5"/>
    <mergeCell ref="D4:D5"/>
    <mergeCell ref="E4:E5"/>
    <mergeCell ref="F4:H4"/>
  </mergeCells>
  <pageSetup scale="0" pageOrder="overThenDown"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248FCC3-E6E8-6818-BFC8-7BD22DAE68B8}" mc:Ignorable="x14ac xr xr2 xr3">
  <sheetPr>
    <outlinePr summaryRight="0"/>
  </sheetPr>
  <dimension ref="A1:K10"/>
  <sheetViews>
    <sheetView topLeftCell="A4" showZeros="0" workbookViewId="0"/>
  </sheetViews>
  <sheetFormatPr defaultColWidth="8.8515625" customHeight="1" defaultRowHeight="15"/>
  <cols>
    <col min="1" max="1" width="21.421875" customWidth="1"/>
    <col min="2" max="3" width="35.7109375" customWidth="1"/>
    <col min="4" max="4" width="17.140625" customWidth="1"/>
    <col min="5" max="5" width="28.57421875" customWidth="1"/>
    <col min="6" max="6" width="17.140625" customWidth="1"/>
    <col min="7" max="7" width="28.57421875" customWidth="1"/>
    <col min="8" max="11" width="14.28125" customWidth="1"/>
  </cols>
  <sheetData>
    <row customHeight="1" ht="18.75">
      <c r="A1" s="8"/>
      <c r="B1" s="8"/>
      <c r="C1" s="8"/>
      <c r="D1" s="8"/>
      <c r="E1" s="8"/>
      <c r="F1" s="8"/>
      <c r="G1" s="8"/>
      <c r="H1" s="22"/>
      <c r="I1" s="22"/>
      <c r="J1" s="22"/>
      <c r="K1" s="22" t="s">
        <v>421</v>
      </c>
    </row>
    <row customHeight="1" ht="45">
      <c r="A2" s="10" t="s">
        <v>422</v>
      </c>
      <c r="B2" s="10"/>
      <c r="C2" s="10"/>
      <c r="D2" s="10"/>
      <c r="E2" s="10"/>
      <c r="F2" s="10"/>
      <c r="G2" s="10"/>
      <c r="H2" s="10"/>
      <c r="I2" s="10"/>
      <c r="J2" s="10"/>
      <c r="K2" s="10"/>
    </row>
    <row customHeight="1" ht="18.75">
      <c r="A3" s="11">
        <f>"单位名称："&amp;"通海县杨广镇人民政府"</f>
      </c>
      <c r="B3" s="11"/>
      <c r="C3" s="11"/>
      <c r="D3" s="11"/>
      <c r="E3" s="11"/>
      <c r="F3" s="11"/>
      <c r="G3" s="11"/>
      <c r="H3" s="9"/>
      <c r="I3" s="9"/>
      <c r="J3" s="9"/>
      <c r="K3" s="9" t="s">
        <v>29</v>
      </c>
    </row>
    <row customHeight="1" ht="18.75">
      <c r="A4" s="24" t="s">
        <v>243</v>
      </c>
      <c r="B4" s="24" t="s">
        <v>154</v>
      </c>
      <c r="C4" s="24" t="s">
        <v>244</v>
      </c>
      <c r="D4" s="24" t="s">
        <v>155</v>
      </c>
      <c r="E4" s="24" t="s">
        <v>156</v>
      </c>
      <c r="F4" s="24" t="s">
        <v>245</v>
      </c>
      <c r="G4" s="24" t="s">
        <v>158</v>
      </c>
      <c r="H4" s="24" t="s">
        <v>32</v>
      </c>
      <c r="I4" s="24" t="s">
        <v>423</v>
      </c>
      <c r="J4" s="24"/>
      <c r="K4" s="24"/>
    </row>
    <row customHeight="1" ht="18.75">
      <c r="A5" s="24"/>
      <c r="B5" s="24"/>
      <c r="C5" s="24"/>
      <c r="D5" s="24"/>
      <c r="E5" s="24"/>
      <c r="F5" s="24"/>
      <c r="G5" s="24"/>
      <c r="H5" s="24"/>
      <c r="I5" s="24" t="s">
        <v>35</v>
      </c>
      <c r="J5" s="24" t="s">
        <v>36</v>
      </c>
      <c r="K5" s="24" t="s">
        <v>37</v>
      </c>
    </row>
    <row customHeight="1" ht="22.66666030883789">
      <c r="A6" s="24"/>
      <c r="B6" s="24"/>
      <c r="C6" s="24"/>
      <c r="D6" s="24"/>
      <c r="E6" s="24"/>
      <c r="F6" s="24"/>
      <c r="G6" s="24"/>
      <c r="H6" s="24"/>
      <c r="I6" s="24"/>
      <c r="J6" s="24"/>
      <c r="K6" s="24"/>
    </row>
    <row customHeight="1" ht="18.75">
      <c r="A7" s="31" t="s">
        <v>46</v>
      </c>
      <c r="B7" s="31">
        <v>2</v>
      </c>
      <c r="C7" s="31">
        <v>3</v>
      </c>
      <c r="D7" s="31">
        <v>4</v>
      </c>
      <c r="E7" s="31">
        <v>5</v>
      </c>
      <c r="F7" s="31">
        <v>6</v>
      </c>
      <c r="G7" s="31">
        <v>7</v>
      </c>
      <c r="H7" s="31">
        <v>8</v>
      </c>
      <c r="I7" s="31">
        <v>9</v>
      </c>
      <c r="J7" s="31">
        <v>10</v>
      </c>
      <c r="K7" s="31">
        <v>11</v>
      </c>
    </row>
    <row customHeight="1" ht="20.25">
      <c r="A8" s="14"/>
      <c r="B8" s="32"/>
      <c r="C8" s="14"/>
      <c r="D8" s="14"/>
      <c r="E8" s="14"/>
      <c r="F8" s="14"/>
      <c r="G8" s="14"/>
      <c r="H8" s="1"/>
      <c r="I8" s="1"/>
      <c r="J8" s="1"/>
      <c r="K8" s="1"/>
    </row>
    <row customHeight="1" ht="20.25">
      <c r="A9" s="14"/>
      <c r="B9" s="32"/>
      <c r="C9" s="14"/>
      <c r="D9" s="14"/>
      <c r="E9" s="14"/>
      <c r="F9" s="14"/>
      <c r="G9" s="14"/>
      <c r="H9" s="1"/>
      <c r="I9" s="1"/>
      <c r="J9" s="1"/>
      <c r="K9" s="1"/>
    </row>
    <row customHeight="1" ht="20.25">
      <c r="A10" s="78" t="s">
        <v>32</v>
      </c>
      <c r="B10" s="78"/>
      <c r="C10" s="78"/>
      <c r="D10" s="78"/>
      <c r="E10" s="78"/>
      <c r="F10" s="78"/>
      <c r="G10" s="78"/>
      <c r="H10" s="1"/>
      <c r="I10" s="1"/>
      <c r="J10" s="1"/>
      <c r="K10" s="1"/>
    </row>
  </sheetData>
  <mergeCells count="15">
    <mergeCell ref="A3:G3"/>
    <mergeCell ref="I5:I6"/>
    <mergeCell ref="J5:J6"/>
    <mergeCell ref="K5:K6"/>
    <mergeCell ref="I4:K4"/>
    <mergeCell ref="A10:G10"/>
    <mergeCell ref="A4:A6"/>
    <mergeCell ref="B4:B6"/>
    <mergeCell ref="C4:C6"/>
    <mergeCell ref="D4:D6"/>
    <mergeCell ref="E4:E6"/>
    <mergeCell ref="F4:F6"/>
    <mergeCell ref="G4:G6"/>
    <mergeCell ref="H4:H6"/>
    <mergeCell ref="A2:K2"/>
  </mergeCells>
  <pageSetup scale="0" pageOrder="overThenDown"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D63C3D8-D778-2E89-B14E-BEA999D89F68}" mc:Ignorable="x14ac xr xr2 xr3">
  <sheetPr>
    <outlinePr summaryRight="0"/>
  </sheetPr>
  <dimension ref="A1:G13"/>
  <sheetViews>
    <sheetView topLeftCell="A4" showZeros="0" workbookViewId="0"/>
  </sheetViews>
  <sheetFormatPr defaultColWidth="8.8515625" customHeight="1" defaultRowHeight="15"/>
  <cols>
    <col min="1" max="1" width="35.7109375" customWidth="1"/>
    <col min="2" max="2" width="21.421875" customWidth="1"/>
    <col min="3" max="3" width="35.7109375" customWidth="1"/>
    <col min="4" max="4" width="21.421875" customWidth="1"/>
    <col min="5" max="7" width="17.140625" customWidth="1"/>
  </cols>
  <sheetData>
    <row customHeight="1" ht="18.75">
      <c r="A1" s="8"/>
      <c r="B1" s="8"/>
      <c r="C1" s="8"/>
      <c r="D1" s="8"/>
      <c r="E1" s="22"/>
      <c r="F1" s="22"/>
      <c r="G1" s="22" t="s">
        <v>424</v>
      </c>
    </row>
    <row customHeight="1" ht="45">
      <c r="A2" s="10" t="s">
        <v>425</v>
      </c>
      <c r="B2" s="10"/>
      <c r="C2" s="10"/>
      <c r="D2" s="10"/>
      <c r="E2" s="10"/>
      <c r="F2" s="10"/>
      <c r="G2" s="10"/>
    </row>
    <row customHeight="1" ht="24.16666030883789">
      <c r="A3" s="11">
        <f>"单位名称："&amp;"通海县杨广镇人民政府"</f>
      </c>
      <c r="B3" s="11"/>
      <c r="C3" s="11"/>
      <c r="D3" s="11"/>
      <c r="E3" s="9"/>
      <c r="F3" s="9"/>
      <c r="G3" s="9" t="s">
        <v>29</v>
      </c>
    </row>
    <row customHeight="1" ht="18.75">
      <c r="A4" s="79" t="s">
        <v>244</v>
      </c>
      <c r="B4" s="79" t="s">
        <v>243</v>
      </c>
      <c r="C4" s="79" t="s">
        <v>154</v>
      </c>
      <c r="D4" s="79" t="s">
        <v>426</v>
      </c>
      <c r="E4" s="79" t="s">
        <v>35</v>
      </c>
      <c r="F4" s="79"/>
      <c r="G4" s="79"/>
    </row>
    <row customHeight="1" ht="18.75">
      <c r="A5" s="79"/>
      <c r="B5" s="79"/>
      <c r="C5" s="79"/>
      <c r="D5" s="79"/>
      <c r="E5" s="79">
        <v>2026</v>
      </c>
      <c r="F5" s="79">
        <v>2027</v>
      </c>
      <c r="G5" s="79">
        <v>2028</v>
      </c>
    </row>
    <row customHeight="1" ht="22.66666030883789">
      <c r="A6" s="79"/>
      <c r="B6" s="79"/>
      <c r="C6" s="79"/>
      <c r="D6" s="79"/>
      <c r="E6" s="79"/>
      <c r="F6" s="79"/>
      <c r="G6" s="79"/>
    </row>
    <row customHeight="1" ht="18.75">
      <c r="A7" s="13" t="s">
        <v>46</v>
      </c>
      <c r="B7" s="13">
        <v>2</v>
      </c>
      <c r="C7" s="13">
        <v>3</v>
      </c>
      <c r="D7" s="13">
        <v>4</v>
      </c>
      <c r="E7" s="13">
        <v>5</v>
      </c>
      <c r="F7" s="13">
        <v>6</v>
      </c>
      <c r="G7" s="13">
        <v>7</v>
      </c>
    </row>
    <row customHeight="1" ht="20.25">
      <c r="A8" s="51" t="s">
        <v>56</v>
      </c>
      <c r="B8" s="51" t="s">
        <v>249</v>
      </c>
      <c r="C8" s="52" t="s">
        <v>248</v>
      </c>
      <c r="D8" s="51" t="s">
        <v>427</v>
      </c>
      <c r="E8" s="54">
        <v>255200</v>
      </c>
      <c r="F8" s="54"/>
      <c r="G8" s="54"/>
    </row>
    <row customHeight="1" ht="20.25">
      <c r="A9" s="51" t="s">
        <v>56</v>
      </c>
      <c r="B9" s="51" t="s">
        <v>249</v>
      </c>
      <c r="C9" s="52" t="s">
        <v>251</v>
      </c>
      <c r="D9" s="51" t="s">
        <v>427</v>
      </c>
      <c r="E9" s="54">
        <v>3048000</v>
      </c>
      <c r="F9" s="54"/>
      <c r="G9" s="54"/>
    </row>
    <row customHeight="1" ht="20.25">
      <c r="A10" s="51" t="s">
        <v>56</v>
      </c>
      <c r="B10" s="51" t="s">
        <v>249</v>
      </c>
      <c r="C10" s="52" t="s">
        <v>253</v>
      </c>
      <c r="D10" s="51" t="s">
        <v>427</v>
      </c>
      <c r="E10" s="54">
        <v>619100</v>
      </c>
      <c r="F10" s="54"/>
      <c r="G10" s="54"/>
    </row>
    <row customHeight="1" ht="20.25">
      <c r="A11" s="51" t="s">
        <v>56</v>
      </c>
      <c r="B11" s="51" t="s">
        <v>249</v>
      </c>
      <c r="C11" s="52" t="s">
        <v>258</v>
      </c>
      <c r="D11" s="51" t="s">
        <v>427</v>
      </c>
      <c r="E11" s="54">
        <v>2270400</v>
      </c>
      <c r="F11" s="54"/>
      <c r="G11" s="54"/>
    </row>
    <row customHeight="1" ht="20.25">
      <c r="A12" s="51" t="s">
        <v>56</v>
      </c>
      <c r="B12" s="51" t="s">
        <v>249</v>
      </c>
      <c r="C12" s="52" t="s">
        <v>264</v>
      </c>
      <c r="D12" s="51" t="s">
        <v>427</v>
      </c>
      <c r="E12" s="54">
        <v>60300</v>
      </c>
      <c r="F12" s="54"/>
      <c r="G12" s="54"/>
    </row>
    <row customHeight="1" ht="20.25">
      <c r="A13" s="53" t="s">
        <v>32</v>
      </c>
      <c r="B13" s="53"/>
      <c r="C13" s="53"/>
      <c r="D13" s="53"/>
      <c r="E13" s="54">
        <v>6253000</v>
      </c>
      <c r="F13" s="54"/>
      <c r="G13" s="54"/>
    </row>
  </sheetData>
  <mergeCells count="11">
    <mergeCell ref="A3:D3"/>
    <mergeCell ref="E5:E6"/>
    <mergeCell ref="F5:F6"/>
    <mergeCell ref="G5:G6"/>
    <mergeCell ref="E4:G4"/>
    <mergeCell ref="A13:D13"/>
    <mergeCell ref="A4:A6"/>
    <mergeCell ref="B4:B6"/>
    <mergeCell ref="C4:C6"/>
    <mergeCell ref="D4:D6"/>
    <mergeCell ref="A2:G2"/>
  </mergeCells>
  <pageSetup scale="0" pageOrder="overThenDown" orientation="portrait"/>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36ECC46-415E-70BA-FFB9-C49A342B2F74}" mc:Ignorable="x14ac xr xr2 xr3">
  <sheetPr>
    <outlinePr summaryRight="0"/>
  </sheetPr>
  <dimension ref="A1:S9"/>
  <sheetViews>
    <sheetView topLeftCell="A4" showZeros="0" workbookViewId="0"/>
  </sheetViews>
  <sheetFormatPr defaultColWidth="8.8515625" customHeight="1" defaultRowHeight="15"/>
  <cols>
    <col min="1" max="1" width="25.2734375" customWidth="1"/>
    <col min="2" max="2" width="29.98046875" customWidth="1"/>
    <col min="3" max="19" width="17.140625" customWidth="1"/>
  </cols>
  <sheetData>
    <row customHeight="1" ht="18.75">
      <c r="A1" s="8"/>
      <c r="B1" s="8"/>
      <c r="C1" s="8"/>
      <c r="D1" s="8"/>
      <c r="E1" s="8"/>
      <c r="F1" s="8"/>
      <c r="G1" s="8"/>
      <c r="H1" s="8"/>
      <c r="I1" s="22"/>
      <c r="J1" s="22"/>
      <c r="K1" s="22"/>
      <c r="L1" s="22"/>
      <c r="M1" s="22"/>
      <c r="N1" s="22"/>
      <c r="O1" s="22"/>
      <c r="P1" s="22"/>
      <c r="Q1" s="22"/>
      <c r="R1" s="22"/>
      <c r="S1" s="22" t="s">
        <v>27</v>
      </c>
    </row>
    <row customHeight="1" ht="37.5">
      <c r="A2" s="10" t="s">
        <v>28</v>
      </c>
      <c r="B2" s="10"/>
      <c r="C2" s="10"/>
      <c r="D2" s="10"/>
      <c r="E2" s="10"/>
      <c r="F2" s="10"/>
      <c r="G2" s="10"/>
      <c r="H2" s="10"/>
      <c r="I2" s="10"/>
      <c r="J2" s="10"/>
      <c r="K2" s="10"/>
      <c r="L2" s="10"/>
      <c r="M2" s="10"/>
      <c r="N2" s="10"/>
      <c r="O2" s="10"/>
      <c r="P2" s="10"/>
      <c r="Q2" s="10"/>
      <c r="R2" s="10"/>
      <c r="S2" s="10"/>
    </row>
    <row customHeight="1" ht="18.75">
      <c r="A3" s="11">
        <f>"单位名称："&amp;"通海县杨广镇人民政府"</f>
      </c>
      <c r="B3" s="11"/>
      <c r="C3" s="11"/>
      <c r="D3" s="11"/>
      <c r="E3" s="23"/>
      <c r="F3" s="23"/>
      <c r="G3" s="23"/>
      <c r="H3" s="23"/>
      <c r="I3" s="9"/>
      <c r="J3" s="9"/>
      <c r="K3" s="9"/>
      <c r="L3" s="9"/>
      <c r="M3" s="9"/>
      <c r="N3" s="9"/>
      <c r="O3" s="9"/>
      <c r="P3" s="9"/>
      <c r="Q3" s="9"/>
      <c r="R3" s="9"/>
      <c r="S3" s="9" t="s">
        <v>29</v>
      </c>
    </row>
    <row customHeight="1" ht="18.75">
      <c r="A4" s="24" t="s">
        <v>30</v>
      </c>
      <c r="B4" s="25" t="s">
        <v>31</v>
      </c>
      <c r="C4" s="25" t="s">
        <v>32</v>
      </c>
      <c r="D4" s="25" t="s">
        <v>33</v>
      </c>
      <c r="E4" s="25"/>
      <c r="F4" s="25"/>
      <c r="G4" s="25"/>
      <c r="H4" s="25"/>
      <c r="I4" s="25"/>
      <c r="J4" s="26"/>
      <c r="K4" s="26"/>
      <c r="L4" s="26"/>
      <c r="M4" s="26"/>
      <c r="N4" s="26"/>
      <c r="O4" s="25" t="s">
        <v>20</v>
      </c>
      <c r="P4" s="25"/>
      <c r="Q4" s="25"/>
      <c r="R4" s="25"/>
      <c r="S4" s="25"/>
    </row>
    <row customHeight="1" ht="18.75">
      <c r="A5" s="24"/>
      <c r="B5" s="25"/>
      <c r="C5" s="25"/>
      <c r="D5" s="27" t="s">
        <v>34</v>
      </c>
      <c r="E5" s="27" t="s">
        <v>35</v>
      </c>
      <c r="F5" s="27" t="s">
        <v>36</v>
      </c>
      <c r="G5" s="27" t="s">
        <v>37</v>
      </c>
      <c r="H5" s="27" t="s">
        <v>38</v>
      </c>
      <c r="I5" s="28" t="s">
        <v>39</v>
      </c>
      <c r="J5" s="29"/>
      <c r="K5" s="29"/>
      <c r="L5" s="29"/>
      <c r="M5" s="29"/>
      <c r="N5" s="29"/>
      <c r="O5" s="28" t="s">
        <v>34</v>
      </c>
      <c r="P5" s="28" t="s">
        <v>35</v>
      </c>
      <c r="Q5" s="28" t="s">
        <v>36</v>
      </c>
      <c r="R5" s="28" t="s">
        <v>37</v>
      </c>
      <c r="S5" s="27" t="s">
        <v>40</v>
      </c>
    </row>
    <row customHeight="1" ht="18.75">
      <c r="A6" s="24"/>
      <c r="B6" s="25"/>
      <c r="C6" s="25"/>
      <c r="D6" s="27"/>
      <c r="E6" s="27"/>
      <c r="F6" s="27"/>
      <c r="G6" s="27"/>
      <c r="H6" s="27"/>
      <c r="I6" s="28" t="s">
        <v>34</v>
      </c>
      <c r="J6" s="28" t="s">
        <v>41</v>
      </c>
      <c r="K6" s="28" t="s">
        <v>42</v>
      </c>
      <c r="L6" s="28" t="s">
        <v>43</v>
      </c>
      <c r="M6" s="28" t="s">
        <v>44</v>
      </c>
      <c r="N6" s="28" t="s">
        <v>45</v>
      </c>
      <c r="O6" s="28"/>
      <c r="P6" s="28"/>
      <c r="Q6" s="28"/>
      <c r="R6" s="28"/>
      <c r="S6" s="27"/>
    </row>
    <row customHeight="1" ht="18.75">
      <c r="A7" s="30" t="s">
        <v>46</v>
      </c>
      <c r="B7" s="31" t="s">
        <v>47</v>
      </c>
      <c r="C7" s="31" t="s">
        <v>48</v>
      </c>
      <c r="D7" s="31" t="s">
        <v>49</v>
      </c>
      <c r="E7" s="30" t="s">
        <v>50</v>
      </c>
      <c r="F7" s="31" t="s">
        <v>51</v>
      </c>
      <c r="G7" s="31" t="s">
        <v>52</v>
      </c>
      <c r="H7" s="30" t="s">
        <v>53</v>
      </c>
      <c r="I7" s="31" t="s">
        <v>54</v>
      </c>
      <c r="J7" s="31">
        <v>10</v>
      </c>
      <c r="K7" s="31">
        <v>11</v>
      </c>
      <c r="L7" s="31">
        <v>12</v>
      </c>
      <c r="M7" s="31">
        <v>13</v>
      </c>
      <c r="N7" s="31">
        <v>14</v>
      </c>
      <c r="O7" s="31">
        <v>15</v>
      </c>
      <c r="P7" s="31">
        <v>16</v>
      </c>
      <c r="Q7" s="31">
        <v>17</v>
      </c>
      <c r="R7" s="31">
        <v>18</v>
      </c>
      <c r="S7" s="31">
        <v>19</v>
      </c>
    </row>
    <row customHeight="1" ht="20.25">
      <c r="A8" s="32" t="s">
        <v>55</v>
      </c>
      <c r="B8" s="32" t="s">
        <v>56</v>
      </c>
      <c r="C8" s="1">
        <v>24567480.72</v>
      </c>
      <c r="D8" s="1">
        <v>22764753.72</v>
      </c>
      <c r="E8" s="1">
        <v>22764753.72</v>
      </c>
      <c r="F8" s="1"/>
      <c r="G8" s="1"/>
      <c r="H8" s="1"/>
      <c r="I8" s="1">
        <v>1802727</v>
      </c>
      <c r="J8" s="1"/>
      <c r="K8" s="1"/>
      <c r="L8" s="1"/>
      <c r="M8" s="1"/>
      <c r="N8" s="1">
        <v>1802727</v>
      </c>
      <c r="O8" s="1"/>
      <c r="P8" s="1"/>
      <c r="Q8" s="1"/>
      <c r="R8" s="1"/>
      <c r="S8" s="1"/>
    </row>
    <row customHeight="1" ht="20.25">
      <c r="A9" s="33" t="s">
        <v>32</v>
      </c>
      <c r="B9" s="33"/>
      <c r="C9" s="1">
        <v>24567480.72</v>
      </c>
      <c r="D9" s="1">
        <v>22764753.72</v>
      </c>
      <c r="E9" s="1">
        <v>22764753.72</v>
      </c>
      <c r="F9" s="1"/>
      <c r="G9" s="1"/>
      <c r="H9" s="1"/>
      <c r="I9" s="1">
        <v>1802727</v>
      </c>
      <c r="J9" s="1"/>
      <c r="K9" s="1"/>
      <c r="L9" s="1"/>
      <c r="M9" s="1"/>
      <c r="N9" s="1">
        <v>1802727</v>
      </c>
      <c r="O9" s="1"/>
      <c r="P9" s="1"/>
      <c r="Q9" s="1"/>
      <c r="R9" s="1"/>
      <c r="S9" s="1"/>
    </row>
  </sheetData>
  <mergeCells count="19">
    <mergeCell ref="A3:D3"/>
    <mergeCell ref="A4:A6"/>
    <mergeCell ref="B4:B6"/>
    <mergeCell ref="C4:C6"/>
    <mergeCell ref="D5:D6"/>
    <mergeCell ref="E5:E6"/>
    <mergeCell ref="F5:F6"/>
    <mergeCell ref="G5:G6"/>
    <mergeCell ref="H5:H6"/>
    <mergeCell ref="A9:B9"/>
    <mergeCell ref="I5:N5"/>
    <mergeCell ref="D4:N4"/>
    <mergeCell ref="O4:S4"/>
    <mergeCell ref="O5:O6"/>
    <mergeCell ref="P5:P6"/>
    <mergeCell ref="Q5:Q6"/>
    <mergeCell ref="R5:R6"/>
    <mergeCell ref="S5:S6"/>
    <mergeCell ref="A2:S2"/>
  </mergeCells>
  <pageSetup scale="0" pageOrder="overThenDown" orientation="portrait"/>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8C7CDB2-1AA7-8244-13D5-7A8B83ECCB31}" mc:Ignorable="x14ac xr xr2 xr3">
  <sheetPr>
    <outlinePr summaryRight="0"/>
  </sheetPr>
  <dimension ref="A1:O34"/>
  <sheetViews>
    <sheetView topLeftCell="A1" showZeros="0" workbookViewId="0"/>
  </sheetViews>
  <sheetFormatPr defaultColWidth="8.8515625" customHeight="1" defaultRowHeight="15"/>
  <cols>
    <col min="1" max="1" width="21.55078125" customWidth="1"/>
    <col min="2" max="2" width="28.57421875" customWidth="1"/>
    <col min="3" max="15" width="17.140625" customWidth="1"/>
  </cols>
  <sheetData>
    <row customHeight="1" ht="18.75">
      <c r="A1" s="8"/>
      <c r="B1" s="8"/>
      <c r="C1" s="8"/>
      <c r="D1" s="8"/>
      <c r="E1" s="8"/>
      <c r="F1" s="8"/>
      <c r="G1" s="8"/>
      <c r="H1" s="8"/>
      <c r="I1" s="8"/>
      <c r="J1" s="22"/>
      <c r="K1" s="22"/>
      <c r="L1" s="22"/>
      <c r="M1" s="22"/>
      <c r="N1" s="22"/>
      <c r="O1" s="22" t="s">
        <v>57</v>
      </c>
    </row>
    <row customHeight="1" ht="37.5">
      <c r="A2" s="10" t="s">
        <v>58</v>
      </c>
      <c r="B2" s="10"/>
      <c r="C2" s="10"/>
      <c r="D2" s="10"/>
      <c r="E2" s="10"/>
      <c r="F2" s="10"/>
      <c r="G2" s="10"/>
      <c r="H2" s="10"/>
      <c r="I2" s="10"/>
      <c r="J2" s="10"/>
      <c r="K2" s="34"/>
      <c r="L2" s="34"/>
      <c r="M2" s="34"/>
      <c r="N2" s="34"/>
      <c r="O2" s="34"/>
    </row>
    <row customHeight="1" ht="18.75">
      <c r="A3" s="35">
        <f>"单位名称："&amp;"通海县杨广镇人民政府"</f>
      </c>
      <c r="B3" s="35"/>
      <c r="C3" s="35"/>
      <c r="D3" s="35"/>
      <c r="E3" s="35"/>
      <c r="F3" s="35"/>
      <c r="G3" s="35"/>
      <c r="H3" s="35"/>
      <c r="I3" s="35"/>
      <c r="J3" s="22"/>
      <c r="K3" s="22"/>
      <c r="L3" s="22"/>
      <c r="M3" s="22"/>
      <c r="N3" s="22"/>
      <c r="O3" s="22" t="s">
        <v>29</v>
      </c>
    </row>
    <row customHeight="1" ht="18.75">
      <c r="A4" s="24" t="s">
        <v>59</v>
      </c>
      <c r="B4" s="24" t="s">
        <v>60</v>
      </c>
      <c r="C4" s="36" t="s">
        <v>32</v>
      </c>
      <c r="D4" s="36" t="s">
        <v>35</v>
      </c>
      <c r="E4" s="36"/>
      <c r="F4" s="36"/>
      <c r="G4" s="24" t="s">
        <v>36</v>
      </c>
      <c r="H4" s="36" t="s">
        <v>37</v>
      </c>
      <c r="I4" s="24" t="s">
        <v>61</v>
      </c>
      <c r="J4" s="36" t="s">
        <v>62</v>
      </c>
      <c r="K4" s="36"/>
      <c r="L4" s="36"/>
      <c r="M4" s="36"/>
      <c r="N4" s="36"/>
      <c r="O4" s="36"/>
    </row>
    <row customHeight="1" ht="18.75">
      <c r="A5" s="24"/>
      <c r="B5" s="24"/>
      <c r="C5" s="36"/>
      <c r="D5" s="36" t="s">
        <v>34</v>
      </c>
      <c r="E5" s="36" t="s">
        <v>63</v>
      </c>
      <c r="F5" s="36" t="s">
        <v>64</v>
      </c>
      <c r="G5" s="24"/>
      <c r="H5" s="36"/>
      <c r="I5" s="24"/>
      <c r="J5" s="36" t="s">
        <v>34</v>
      </c>
      <c r="K5" s="36" t="s">
        <v>65</v>
      </c>
      <c r="L5" s="31" t="s">
        <v>66</v>
      </c>
      <c r="M5" s="31" t="s">
        <v>67</v>
      </c>
      <c r="N5" s="31" t="s">
        <v>68</v>
      </c>
      <c r="O5" s="31" t="s">
        <v>69</v>
      </c>
    </row>
    <row customHeight="1" ht="18.75">
      <c r="A6" s="31" t="s">
        <v>46</v>
      </c>
      <c r="B6" s="31" t="s">
        <v>47</v>
      </c>
      <c r="C6" s="31" t="s">
        <v>48</v>
      </c>
      <c r="D6" s="31" t="s">
        <v>49</v>
      </c>
      <c r="E6" s="31" t="s">
        <v>50</v>
      </c>
      <c r="F6" s="31" t="s">
        <v>51</v>
      </c>
      <c r="G6" s="31" t="s">
        <v>52</v>
      </c>
      <c r="H6" s="31" t="s">
        <v>53</v>
      </c>
      <c r="I6" s="31" t="s">
        <v>54</v>
      </c>
      <c r="J6" s="31" t="s">
        <v>70</v>
      </c>
      <c r="K6" s="31">
        <v>11</v>
      </c>
      <c r="L6" s="31">
        <v>12</v>
      </c>
      <c r="M6" s="31">
        <v>13</v>
      </c>
      <c r="N6" s="31">
        <v>14</v>
      </c>
      <c r="O6" s="31">
        <v>15</v>
      </c>
    </row>
    <row customHeight="1" ht="20.25">
      <c r="A7" s="32" t="s">
        <v>71</v>
      </c>
      <c r="B7" s="32" t="s">
        <v>72</v>
      </c>
      <c r="C7" s="1">
        <v>9172532.48</v>
      </c>
      <c r="D7" s="1">
        <v>7923008.48</v>
      </c>
      <c r="E7" s="1">
        <v>7667808.48</v>
      </c>
      <c r="F7" s="1">
        <v>255200</v>
      </c>
      <c r="G7" s="1"/>
      <c r="H7" s="1"/>
      <c r="I7" s="1"/>
      <c r="J7" s="1">
        <v>1249524</v>
      </c>
      <c r="K7" s="1"/>
      <c r="L7" s="1"/>
      <c r="M7" s="1"/>
      <c r="N7" s="1"/>
      <c r="O7" s="1">
        <v>1249524</v>
      </c>
    </row>
    <row customHeight="1" ht="20.25">
      <c r="A8" s="37" t="s">
        <v>73</v>
      </c>
      <c r="B8" s="37" t="s">
        <v>74</v>
      </c>
      <c r="C8" s="1">
        <v>6603836.12</v>
      </c>
      <c r="D8" s="1">
        <v>5354312.12</v>
      </c>
      <c r="E8" s="1">
        <v>5099112.12</v>
      </c>
      <c r="F8" s="1">
        <v>255200</v>
      </c>
      <c r="G8" s="1"/>
      <c r="H8" s="1"/>
      <c r="I8" s="1"/>
      <c r="J8" s="1">
        <v>1249524</v>
      </c>
      <c r="K8" s="1"/>
      <c r="L8" s="1"/>
      <c r="M8" s="1"/>
      <c r="N8" s="1"/>
      <c r="O8" s="1">
        <v>1249524</v>
      </c>
    </row>
    <row customHeight="1" ht="20.25">
      <c r="A9" s="38" t="s">
        <v>75</v>
      </c>
      <c r="B9" s="38" t="s">
        <v>76</v>
      </c>
      <c r="C9" s="1">
        <v>6562836.12</v>
      </c>
      <c r="D9" s="1">
        <v>5313312.12</v>
      </c>
      <c r="E9" s="1">
        <v>5058112.12</v>
      </c>
      <c r="F9" s="1">
        <v>255200</v>
      </c>
      <c r="G9" s="1"/>
      <c r="H9" s="1"/>
      <c r="I9" s="1"/>
      <c r="J9" s="1">
        <v>1249524</v>
      </c>
      <c r="K9" s="1"/>
      <c r="L9" s="1"/>
      <c r="M9" s="1"/>
      <c r="N9" s="1"/>
      <c r="O9" s="1">
        <v>1249524</v>
      </c>
    </row>
    <row customHeight="1" ht="20.25">
      <c r="A10" s="38" t="s">
        <v>77</v>
      </c>
      <c r="B10" s="38" t="s">
        <v>78</v>
      </c>
      <c r="C10" s="1">
        <v>41000</v>
      </c>
      <c r="D10" s="1">
        <v>41000</v>
      </c>
      <c r="E10" s="1">
        <v>41000</v>
      </c>
      <c r="F10" s="1"/>
      <c r="G10" s="1"/>
      <c r="H10" s="1"/>
      <c r="I10" s="1"/>
      <c r="J10" s="1"/>
      <c r="K10" s="1"/>
      <c r="L10" s="1"/>
      <c r="M10" s="1"/>
      <c r="N10" s="1"/>
      <c r="O10" s="1"/>
    </row>
    <row customHeight="1" ht="20.25">
      <c r="A11" s="37" t="s">
        <v>79</v>
      </c>
      <c r="B11" s="37" t="s">
        <v>80</v>
      </c>
      <c r="C11" s="1">
        <v>2568696.36</v>
      </c>
      <c r="D11" s="1">
        <v>2568696.36</v>
      </c>
      <c r="E11" s="1">
        <v>2568696.36</v>
      </c>
      <c r="F11" s="1"/>
      <c r="G11" s="1"/>
      <c r="H11" s="1"/>
      <c r="I11" s="1"/>
      <c r="J11" s="1"/>
      <c r="K11" s="1"/>
      <c r="L11" s="1"/>
      <c r="M11" s="1"/>
      <c r="N11" s="1"/>
      <c r="O11" s="1"/>
    </row>
    <row customHeight="1" ht="20.25">
      <c r="A12" s="38" t="s">
        <v>81</v>
      </c>
      <c r="B12" s="38" t="s">
        <v>82</v>
      </c>
      <c r="C12" s="1">
        <v>2568696.36</v>
      </c>
      <c r="D12" s="1">
        <v>2568696.36</v>
      </c>
      <c r="E12" s="1">
        <v>2568696.36</v>
      </c>
      <c r="F12" s="1"/>
      <c r="G12" s="1"/>
      <c r="H12" s="1"/>
      <c r="I12" s="1"/>
      <c r="J12" s="1"/>
      <c r="K12" s="1"/>
      <c r="L12" s="1"/>
      <c r="M12" s="1"/>
      <c r="N12" s="1"/>
      <c r="O12" s="1"/>
    </row>
    <row customHeight="1" ht="20.25">
      <c r="A13" s="32" t="s">
        <v>83</v>
      </c>
      <c r="B13" s="32" t="s">
        <v>84</v>
      </c>
      <c r="C13" s="1">
        <v>2061713.76</v>
      </c>
      <c r="D13" s="1">
        <v>2061713.76</v>
      </c>
      <c r="E13" s="1">
        <v>2001413.76</v>
      </c>
      <c r="F13" s="1">
        <v>60300</v>
      </c>
      <c r="G13" s="1"/>
      <c r="H13" s="1"/>
      <c r="I13" s="1"/>
      <c r="J13" s="1"/>
      <c r="K13" s="1"/>
      <c r="L13" s="1"/>
      <c r="M13" s="1"/>
      <c r="N13" s="1"/>
      <c r="O13" s="1"/>
    </row>
    <row customHeight="1" ht="20.25">
      <c r="A14" s="37" t="s">
        <v>85</v>
      </c>
      <c r="B14" s="37" t="s">
        <v>86</v>
      </c>
      <c r="C14" s="1">
        <v>2001413.76</v>
      </c>
      <c r="D14" s="1">
        <v>2001413.76</v>
      </c>
      <c r="E14" s="1">
        <v>2001413.76</v>
      </c>
      <c r="F14" s="1"/>
      <c r="G14" s="1"/>
      <c r="H14" s="1"/>
      <c r="I14" s="1"/>
      <c r="J14" s="1"/>
      <c r="K14" s="1"/>
      <c r="L14" s="1"/>
      <c r="M14" s="1"/>
      <c r="N14" s="1"/>
      <c r="O14" s="1"/>
    </row>
    <row customHeight="1" ht="20.25">
      <c r="A15" s="38" t="s">
        <v>87</v>
      </c>
      <c r="B15" s="38" t="s">
        <v>88</v>
      </c>
      <c r="C15" s="1">
        <v>201600</v>
      </c>
      <c r="D15" s="1">
        <v>201600</v>
      </c>
      <c r="E15" s="1">
        <v>201600</v>
      </c>
      <c r="F15" s="1"/>
      <c r="G15" s="1"/>
      <c r="H15" s="1"/>
      <c r="I15" s="1"/>
      <c r="J15" s="1"/>
      <c r="K15" s="1"/>
      <c r="L15" s="1"/>
      <c r="M15" s="1"/>
      <c r="N15" s="1"/>
      <c r="O15" s="1"/>
    </row>
    <row customHeight="1" ht="20.25">
      <c r="A16" s="38" t="s">
        <v>89</v>
      </c>
      <c r="B16" s="38" t="s">
        <v>90</v>
      </c>
      <c r="C16" s="1">
        <v>302400</v>
      </c>
      <c r="D16" s="1">
        <v>302400</v>
      </c>
      <c r="E16" s="1">
        <v>302400</v>
      </c>
      <c r="F16" s="1"/>
      <c r="G16" s="1"/>
      <c r="H16" s="1"/>
      <c r="I16" s="1"/>
      <c r="J16" s="1"/>
      <c r="K16" s="1"/>
      <c r="L16" s="1"/>
      <c r="M16" s="1"/>
      <c r="N16" s="1"/>
      <c r="O16" s="1"/>
    </row>
    <row customHeight="1" ht="20.25">
      <c r="A17" s="38" t="s">
        <v>91</v>
      </c>
      <c r="B17" s="38" t="s">
        <v>92</v>
      </c>
      <c r="C17" s="1">
        <v>1497413.76</v>
      </c>
      <c r="D17" s="1">
        <v>1497413.76</v>
      </c>
      <c r="E17" s="1">
        <v>1497413.76</v>
      </c>
      <c r="F17" s="1"/>
      <c r="G17" s="1"/>
      <c r="H17" s="1"/>
      <c r="I17" s="1"/>
      <c r="J17" s="1"/>
      <c r="K17" s="1"/>
      <c r="L17" s="1"/>
      <c r="M17" s="1"/>
      <c r="N17" s="1"/>
      <c r="O17" s="1"/>
    </row>
    <row customHeight="1" ht="20.25">
      <c r="A18" s="37" t="s">
        <v>93</v>
      </c>
      <c r="B18" s="37" t="s">
        <v>94</v>
      </c>
      <c r="C18" s="1">
        <v>60300</v>
      </c>
      <c r="D18" s="1">
        <v>60300</v>
      </c>
      <c r="E18" s="1"/>
      <c r="F18" s="1">
        <v>60300</v>
      </c>
      <c r="G18" s="1"/>
      <c r="H18" s="1"/>
      <c r="I18" s="1"/>
      <c r="J18" s="1"/>
      <c r="K18" s="1"/>
      <c r="L18" s="1"/>
      <c r="M18" s="1"/>
      <c r="N18" s="1"/>
      <c r="O18" s="1"/>
    </row>
    <row customHeight="1" ht="20.25">
      <c r="A19" s="38" t="s">
        <v>95</v>
      </c>
      <c r="B19" s="38" t="s">
        <v>96</v>
      </c>
      <c r="C19" s="1">
        <v>60300</v>
      </c>
      <c r="D19" s="1">
        <v>60300</v>
      </c>
      <c r="E19" s="1"/>
      <c r="F19" s="1">
        <v>60300</v>
      </c>
      <c r="G19" s="1"/>
      <c r="H19" s="1"/>
      <c r="I19" s="1"/>
      <c r="J19" s="1"/>
      <c r="K19" s="1"/>
      <c r="L19" s="1"/>
      <c r="M19" s="1"/>
      <c r="N19" s="1"/>
      <c r="O19" s="1"/>
    </row>
    <row customHeight="1" ht="20.25">
      <c r="A20" s="32" t="s">
        <v>97</v>
      </c>
      <c r="B20" s="32" t="s">
        <v>98</v>
      </c>
      <c r="C20" s="1">
        <v>1327985.4</v>
      </c>
      <c r="D20" s="1">
        <v>1327985.4</v>
      </c>
      <c r="E20" s="1">
        <v>1327985.4</v>
      </c>
      <c r="F20" s="1"/>
      <c r="G20" s="1"/>
      <c r="H20" s="1"/>
      <c r="I20" s="1"/>
      <c r="J20" s="1"/>
      <c r="K20" s="1"/>
      <c r="L20" s="1"/>
      <c r="M20" s="1"/>
      <c r="N20" s="1"/>
      <c r="O20" s="1"/>
    </row>
    <row customHeight="1" ht="20.25">
      <c r="A21" s="37" t="s">
        <v>99</v>
      </c>
      <c r="B21" s="37" t="s">
        <v>100</v>
      </c>
      <c r="C21" s="1">
        <v>1327985.4</v>
      </c>
      <c r="D21" s="1">
        <v>1327985.4</v>
      </c>
      <c r="E21" s="1">
        <v>1327985.4</v>
      </c>
      <c r="F21" s="1"/>
      <c r="G21" s="1"/>
      <c r="H21" s="1"/>
      <c r="I21" s="1"/>
      <c r="J21" s="1"/>
      <c r="K21" s="1"/>
      <c r="L21" s="1"/>
      <c r="M21" s="1"/>
      <c r="N21" s="1"/>
      <c r="O21" s="1"/>
    </row>
    <row customHeight="1" ht="20.25">
      <c r="A22" s="38" t="s">
        <v>101</v>
      </c>
      <c r="B22" s="38" t="s">
        <v>102</v>
      </c>
      <c r="C22" s="1">
        <v>270629.14</v>
      </c>
      <c r="D22" s="1">
        <v>270629.14</v>
      </c>
      <c r="E22" s="1">
        <v>270629.14</v>
      </c>
      <c r="F22" s="1"/>
      <c r="G22" s="1"/>
      <c r="H22" s="1"/>
      <c r="I22" s="1"/>
      <c r="J22" s="1"/>
      <c r="K22" s="1"/>
      <c r="L22" s="1"/>
      <c r="M22" s="1"/>
      <c r="N22" s="1"/>
      <c r="O22" s="1"/>
    </row>
    <row customHeight="1" ht="20.25">
      <c r="A23" s="38" t="s">
        <v>103</v>
      </c>
      <c r="B23" s="38" t="s">
        <v>104</v>
      </c>
      <c r="C23" s="1">
        <v>506154.25</v>
      </c>
      <c r="D23" s="1">
        <v>506154.25</v>
      </c>
      <c r="E23" s="1">
        <v>506154.25</v>
      </c>
      <c r="F23" s="1"/>
      <c r="G23" s="1"/>
      <c r="H23" s="1"/>
      <c r="I23" s="1"/>
      <c r="J23" s="1"/>
      <c r="K23" s="1"/>
      <c r="L23" s="1"/>
      <c r="M23" s="1"/>
      <c r="N23" s="1"/>
      <c r="O23" s="1"/>
    </row>
    <row customHeight="1" ht="20.25">
      <c r="A24" s="38" t="s">
        <v>105</v>
      </c>
      <c r="B24" s="38" t="s">
        <v>106</v>
      </c>
      <c r="C24" s="1">
        <v>474337.43</v>
      </c>
      <c r="D24" s="1">
        <v>474337.43</v>
      </c>
      <c r="E24" s="1">
        <v>474337.43</v>
      </c>
      <c r="F24" s="1"/>
      <c r="G24" s="1"/>
      <c r="H24" s="1"/>
      <c r="I24" s="1"/>
      <c r="J24" s="1"/>
      <c r="K24" s="1"/>
      <c r="L24" s="1"/>
      <c r="M24" s="1"/>
      <c r="N24" s="1"/>
      <c r="O24" s="1"/>
    </row>
    <row customHeight="1" ht="20.25">
      <c r="A25" s="38" t="s">
        <v>107</v>
      </c>
      <c r="B25" s="38" t="s">
        <v>108</v>
      </c>
      <c r="C25" s="1">
        <v>76864.58</v>
      </c>
      <c r="D25" s="1">
        <v>76864.58</v>
      </c>
      <c r="E25" s="1">
        <v>76864.58</v>
      </c>
      <c r="F25" s="1"/>
      <c r="G25" s="1"/>
      <c r="H25" s="1"/>
      <c r="I25" s="1"/>
      <c r="J25" s="1"/>
      <c r="K25" s="1"/>
      <c r="L25" s="1"/>
      <c r="M25" s="1"/>
      <c r="N25" s="1"/>
      <c r="O25" s="1"/>
    </row>
    <row customHeight="1" ht="20.25">
      <c r="A26" s="32" t="s">
        <v>109</v>
      </c>
      <c r="B26" s="32" t="s">
        <v>110</v>
      </c>
      <c r="C26" s="1">
        <v>10852673.08</v>
      </c>
      <c r="D26" s="1">
        <v>10299470.08</v>
      </c>
      <c r="E26" s="1">
        <v>4361970.08</v>
      </c>
      <c r="F26" s="1">
        <v>5937500</v>
      </c>
      <c r="G26" s="1"/>
      <c r="H26" s="1"/>
      <c r="I26" s="1"/>
      <c r="J26" s="1">
        <v>553203</v>
      </c>
      <c r="K26" s="1"/>
      <c r="L26" s="1"/>
      <c r="M26" s="1"/>
      <c r="N26" s="1"/>
      <c r="O26" s="1">
        <v>553203</v>
      </c>
    </row>
    <row customHeight="1" ht="20.25">
      <c r="A27" s="37" t="s">
        <v>111</v>
      </c>
      <c r="B27" s="37" t="s">
        <v>112</v>
      </c>
      <c r="C27" s="1">
        <v>4915173.08</v>
      </c>
      <c r="D27" s="1">
        <v>4361970.08</v>
      </c>
      <c r="E27" s="1">
        <v>4361970.08</v>
      </c>
      <c r="F27" s="1"/>
      <c r="G27" s="1"/>
      <c r="H27" s="1"/>
      <c r="I27" s="1"/>
      <c r="J27" s="1">
        <v>553203</v>
      </c>
      <c r="K27" s="1"/>
      <c r="L27" s="1"/>
      <c r="M27" s="1"/>
      <c r="N27" s="1"/>
      <c r="O27" s="1">
        <v>553203</v>
      </c>
    </row>
    <row customHeight="1" ht="20.25">
      <c r="A28" s="38" t="s">
        <v>113</v>
      </c>
      <c r="B28" s="38" t="s">
        <v>82</v>
      </c>
      <c r="C28" s="1">
        <v>4915173.08</v>
      </c>
      <c r="D28" s="1">
        <v>4361970.08</v>
      </c>
      <c r="E28" s="1">
        <v>4361970.08</v>
      </c>
      <c r="F28" s="1"/>
      <c r="G28" s="1"/>
      <c r="H28" s="1"/>
      <c r="I28" s="1"/>
      <c r="J28" s="1">
        <v>553203</v>
      </c>
      <c r="K28" s="1"/>
      <c r="L28" s="1"/>
      <c r="M28" s="1"/>
      <c r="N28" s="1"/>
      <c r="O28" s="1">
        <v>553203</v>
      </c>
    </row>
    <row customHeight="1" ht="20.25">
      <c r="A29" s="37" t="s">
        <v>114</v>
      </c>
      <c r="B29" s="37" t="s">
        <v>115</v>
      </c>
      <c r="C29" s="1">
        <v>5937500</v>
      </c>
      <c r="D29" s="1">
        <v>5937500</v>
      </c>
      <c r="E29" s="1"/>
      <c r="F29" s="1">
        <v>5937500</v>
      </c>
      <c r="G29" s="1"/>
      <c r="H29" s="1"/>
      <c r="I29" s="1"/>
      <c r="J29" s="1"/>
      <c r="K29" s="1"/>
      <c r="L29" s="1"/>
      <c r="M29" s="1"/>
      <c r="N29" s="1"/>
      <c r="O29" s="1"/>
    </row>
    <row customHeight="1" ht="20.25">
      <c r="A30" s="38" t="s">
        <v>116</v>
      </c>
      <c r="B30" s="38" t="s">
        <v>117</v>
      </c>
      <c r="C30" s="1">
        <v>5937500</v>
      </c>
      <c r="D30" s="1">
        <v>5937500</v>
      </c>
      <c r="E30" s="1"/>
      <c r="F30" s="1">
        <v>5937500</v>
      </c>
      <c r="G30" s="1"/>
      <c r="H30" s="1"/>
      <c r="I30" s="1"/>
      <c r="J30" s="1"/>
      <c r="K30" s="1"/>
      <c r="L30" s="1"/>
      <c r="M30" s="1"/>
      <c r="N30" s="1"/>
      <c r="O30" s="1"/>
    </row>
    <row customHeight="1" ht="20.25">
      <c r="A31" s="32" t="s">
        <v>118</v>
      </c>
      <c r="B31" s="32" t="s">
        <v>119</v>
      </c>
      <c r="C31" s="1">
        <v>1152576</v>
      </c>
      <c r="D31" s="1">
        <v>1152576</v>
      </c>
      <c r="E31" s="1">
        <v>1152576</v>
      </c>
      <c r="F31" s="1"/>
      <c r="G31" s="1"/>
      <c r="H31" s="1"/>
      <c r="I31" s="1"/>
      <c r="J31" s="1"/>
      <c r="K31" s="1"/>
      <c r="L31" s="1"/>
      <c r="M31" s="1"/>
      <c r="N31" s="1"/>
      <c r="O31" s="1"/>
    </row>
    <row customHeight="1" ht="20.25">
      <c r="A32" s="37" t="s">
        <v>120</v>
      </c>
      <c r="B32" s="37" t="s">
        <v>121</v>
      </c>
      <c r="C32" s="1">
        <v>1152576</v>
      </c>
      <c r="D32" s="1">
        <v>1152576</v>
      </c>
      <c r="E32" s="1">
        <v>1152576</v>
      </c>
      <c r="F32" s="1"/>
      <c r="G32" s="1"/>
      <c r="H32" s="1"/>
      <c r="I32" s="1"/>
      <c r="J32" s="1"/>
      <c r="K32" s="1"/>
      <c r="L32" s="1"/>
      <c r="M32" s="1"/>
      <c r="N32" s="1"/>
      <c r="O32" s="1"/>
    </row>
    <row customHeight="1" ht="20.25">
      <c r="A33" s="38" t="s">
        <v>122</v>
      </c>
      <c r="B33" s="38" t="s">
        <v>123</v>
      </c>
      <c r="C33" s="1">
        <v>1152576</v>
      </c>
      <c r="D33" s="1">
        <v>1152576</v>
      </c>
      <c r="E33" s="1">
        <v>1152576</v>
      </c>
      <c r="F33" s="1"/>
      <c r="G33" s="1"/>
      <c r="H33" s="1"/>
      <c r="I33" s="1"/>
      <c r="J33" s="1"/>
      <c r="K33" s="1"/>
      <c r="L33" s="1"/>
      <c r="M33" s="1"/>
      <c r="N33" s="1"/>
      <c r="O33" s="1"/>
    </row>
    <row customHeight="1" ht="20.25">
      <c r="A34" s="33" t="s">
        <v>124</v>
      </c>
      <c r="B34" s="33"/>
      <c r="C34" s="1">
        <v>24567480.72</v>
      </c>
      <c r="D34" s="1">
        <v>22764753.72</v>
      </c>
      <c r="E34" s="1">
        <v>16511753.72</v>
      </c>
      <c r="F34" s="1">
        <v>6253000</v>
      </c>
      <c r="G34" s="1"/>
      <c r="H34" s="1"/>
      <c r="I34" s="1"/>
      <c r="J34" s="1">
        <v>1802727</v>
      </c>
      <c r="K34" s="1"/>
      <c r="L34" s="1"/>
      <c r="M34" s="1"/>
      <c r="N34" s="1"/>
      <c r="O34" s="1">
        <v>1802727</v>
      </c>
    </row>
  </sheetData>
  <mergeCells count="11">
    <mergeCell ref="A3:I3"/>
    <mergeCell ref="A4:A5"/>
    <mergeCell ref="B4:B5"/>
    <mergeCell ref="C4:C5"/>
    <mergeCell ref="D4:F4"/>
    <mergeCell ref="G4:G5"/>
    <mergeCell ref="H4:H5"/>
    <mergeCell ref="I4:I5"/>
    <mergeCell ref="A34:B34"/>
    <mergeCell ref="J4:O4"/>
    <mergeCell ref="A2:O2"/>
  </mergeCells>
  <pageSetup scale="0" pageOrder="overThenDown" orientation="portrait"/>
  <headerFooter>
    <oddHeader>&amp;L&amp;C&amp;R</oddHeader>
    <oddFooter>&amp;L&amp;C&amp;R</oddFooter>
    <evenHeader>&amp;L&amp;C&amp;R</evenHeader>
    <evenFooter>&amp;L&amp;C&amp;R</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45F1D28-06D8-53DB-B0A8-B0A184F94184}" mc:Ignorable="x14ac xr xr2 xr3">
  <sheetPr>
    <outlinePr summaryRight="0"/>
  </sheetPr>
  <dimension ref="A1:D16"/>
  <sheetViews>
    <sheetView topLeftCell="A4" showZeros="0" workbookViewId="0"/>
  </sheetViews>
  <sheetFormatPr defaultColWidth="8.8515625" customHeight="1" defaultRowHeight="15"/>
  <cols>
    <col min="1" max="4" width="35.7109375" customWidth="1"/>
  </cols>
  <sheetData>
    <row customHeight="1" ht="18.75">
      <c r="A1" s="8"/>
      <c r="B1" s="8"/>
      <c r="C1" s="8"/>
      <c r="D1" s="9" t="s">
        <v>125</v>
      </c>
    </row>
    <row customHeight="1" ht="45">
      <c r="A2" s="10" t="s">
        <v>126</v>
      </c>
      <c r="B2" s="10"/>
      <c r="C2" s="10"/>
      <c r="D2" s="10"/>
    </row>
    <row customHeight="1" ht="18.75">
      <c r="A3" s="11">
        <f>"单位名称："&amp;"通海县杨广镇人民政府"</f>
      </c>
      <c r="B3" s="11"/>
      <c r="C3" s="12"/>
      <c r="D3" s="9" t="s">
        <v>2</v>
      </c>
    </row>
    <row customHeight="1" ht="22.5">
      <c r="A4" s="13" t="s">
        <v>3</v>
      </c>
      <c r="B4" s="13"/>
      <c r="C4" s="13" t="s">
        <v>4</v>
      </c>
      <c r="D4" s="13"/>
    </row>
    <row customHeight="1" ht="18.75">
      <c r="A5" s="13" t="s">
        <v>5</v>
      </c>
      <c r="B5" s="13" t="s">
        <v>6</v>
      </c>
      <c r="C5" s="13" t="s">
        <v>127</v>
      </c>
      <c r="D5" s="13" t="s">
        <v>6</v>
      </c>
    </row>
    <row customHeight="1" ht="18.75">
      <c r="A6" s="13"/>
      <c r="B6" s="13"/>
      <c r="C6" s="13"/>
      <c r="D6" s="13"/>
    </row>
    <row customHeight="1" ht="22.5">
      <c r="A7" s="14" t="s">
        <v>128</v>
      </c>
      <c r="B7" s="1">
        <v>22764753.72</v>
      </c>
      <c r="C7" s="14" t="s">
        <v>129</v>
      </c>
      <c r="D7" s="1">
        <v>22764753.72</v>
      </c>
    </row>
    <row customHeight="1" ht="22.5">
      <c r="A8" s="14" t="s">
        <v>130</v>
      </c>
      <c r="B8" s="1">
        <v>22764753.72</v>
      </c>
      <c r="C8" s="14">
        <f>"（"&amp;"一"&amp;"）"&amp;"一般公共服务支出"</f>
      </c>
      <c r="D8" s="1">
        <v>7923008.48</v>
      </c>
    </row>
    <row customHeight="1" ht="22.5">
      <c r="A9" s="14" t="s">
        <v>131</v>
      </c>
      <c r="B9" s="1"/>
      <c r="C9" s="14">
        <f>"（"&amp;"二"&amp;"）"&amp;"社会保障和就业支出"</f>
      </c>
      <c r="D9" s="1">
        <v>2061713.76</v>
      </c>
    </row>
    <row customHeight="1" ht="22.5">
      <c r="A10" s="14" t="s">
        <v>132</v>
      </c>
      <c r="B10" s="1"/>
      <c r="C10" s="14">
        <f>"（"&amp;"三"&amp;"）"&amp;"卫生健康支出"</f>
      </c>
      <c r="D10" s="1">
        <v>1327985.4</v>
      </c>
    </row>
    <row customHeight="1" ht="22.5">
      <c r="A11" s="14" t="s">
        <v>133</v>
      </c>
      <c r="B11" s="1"/>
      <c r="C11" s="14">
        <f>"（"&amp;"四"&amp;"）"&amp;"农林水支出"</f>
      </c>
      <c r="D11" s="1">
        <v>10299470.08</v>
      </c>
    </row>
    <row customHeight="1" ht="22.5">
      <c r="A12" s="14" t="s">
        <v>130</v>
      </c>
      <c r="B12" s="1"/>
      <c r="C12" s="14">
        <f>"（"&amp;"五"&amp;"）"&amp;"住房保障支出"</f>
      </c>
      <c r="D12" s="1">
        <v>1152576</v>
      </c>
    </row>
    <row customHeight="1" ht="22.5">
      <c r="A13" s="14" t="s">
        <v>131</v>
      </c>
      <c r="B13" s="1"/>
      <c r="C13" s="14"/>
      <c r="D13" s="1"/>
    </row>
    <row customHeight="1" ht="22.5">
      <c r="A14" s="14" t="s">
        <v>132</v>
      </c>
      <c r="B14" s="1"/>
      <c r="C14" s="14"/>
      <c r="D14" s="1"/>
    </row>
    <row customHeight="1" ht="22.5">
      <c r="A15" s="16"/>
      <c r="B15" s="1"/>
      <c r="C15" s="14" t="s">
        <v>134</v>
      </c>
      <c r="D15" s="1"/>
    </row>
    <row customHeight="1" ht="22.5">
      <c r="A16" s="18" t="s">
        <v>135</v>
      </c>
      <c r="B16" s="19">
        <v>22764753.72</v>
      </c>
      <c r="C16" s="17" t="s">
        <v>136</v>
      </c>
      <c r="D16" s="19">
        <v>22764753.72</v>
      </c>
    </row>
  </sheetData>
  <mergeCells count="8">
    <mergeCell ref="A2:D2"/>
    <mergeCell ref="A3:B3"/>
    <mergeCell ref="A4:B4"/>
    <mergeCell ref="C4:D4"/>
    <mergeCell ref="A5:A6"/>
    <mergeCell ref="B5:B6"/>
    <mergeCell ref="C5:C6"/>
    <mergeCell ref="D5:D6"/>
  </mergeCells>
  <pageSetup scale="0" pageOrder="overThenDown" orientation="portrait"/>
  <headerFooter>
    <oddHeader>&amp;L&amp;C&amp;R</oddHeader>
    <oddFooter>&amp;L&amp;C&amp;R</oddFooter>
    <evenHeader>&amp;L&amp;C&amp;R</evenHeader>
    <evenFooter>&amp;L&amp;C&amp;R</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AC63E49-738B-A164-4256-BBE538A247CE}" mc:Ignorable="x14ac xr xr2 xr3">
  <sheetPr>
    <outlinePr summaryRight="0"/>
  </sheetPr>
  <dimension ref="A1:G34"/>
  <sheetViews>
    <sheetView topLeftCell="A1" showZeros="0" workbookViewId="0"/>
  </sheetViews>
  <sheetFormatPr defaultColWidth="8.8515625" customHeight="1" defaultRowHeight="15"/>
  <cols>
    <col min="1" max="1" width="21.421875" customWidth="1"/>
    <col min="2" max="2" width="28.57421875" customWidth="1"/>
    <col min="3" max="7" width="21.421875" customWidth="1"/>
  </cols>
  <sheetData>
    <row customHeight="1" ht="18.75">
      <c r="A1" s="8"/>
      <c r="B1" s="8"/>
      <c r="C1" s="8"/>
      <c r="D1" s="8"/>
      <c r="E1" s="8"/>
      <c r="F1" s="8"/>
      <c r="G1" s="39" t="s">
        <v>137</v>
      </c>
    </row>
    <row customHeight="1" ht="37.5">
      <c r="A2" s="10" t="s">
        <v>138</v>
      </c>
      <c r="B2" s="10"/>
      <c r="C2" s="10"/>
      <c r="D2" s="10"/>
      <c r="E2" s="10"/>
      <c r="F2" s="10"/>
      <c r="G2" s="10"/>
    </row>
    <row customHeight="1" ht="18.75">
      <c r="A3" s="35">
        <f>"单位名称："&amp;"通海县杨广镇人民政府"</f>
      </c>
      <c r="B3" s="35"/>
      <c r="C3" s="35"/>
      <c r="D3" s="40"/>
      <c r="E3" s="40"/>
      <c r="F3" s="40"/>
      <c r="G3" s="41" t="s">
        <v>29</v>
      </c>
    </row>
    <row customHeight="1" ht="18.75">
      <c r="A4" s="24" t="s">
        <v>139</v>
      </c>
      <c r="B4" s="24" t="s">
        <v>60</v>
      </c>
      <c r="C4" s="36" t="s">
        <v>32</v>
      </c>
      <c r="D4" s="36" t="s">
        <v>63</v>
      </c>
      <c r="E4" s="36"/>
      <c r="F4" s="36"/>
      <c r="G4" s="24" t="s">
        <v>64</v>
      </c>
    </row>
    <row customHeight="1" ht="18.75">
      <c r="A5" s="24" t="s">
        <v>59</v>
      </c>
      <c r="B5" s="24" t="s">
        <v>60</v>
      </c>
      <c r="C5" s="36"/>
      <c r="D5" s="36" t="s">
        <v>34</v>
      </c>
      <c r="E5" s="36" t="s">
        <v>140</v>
      </c>
      <c r="F5" s="36" t="s">
        <v>141</v>
      </c>
      <c r="G5" s="24"/>
    </row>
    <row customHeight="1" ht="18.75">
      <c r="A6" s="31" t="s">
        <v>46</v>
      </c>
      <c r="B6" s="31" t="s">
        <v>47</v>
      </c>
      <c r="C6" s="31" t="s">
        <v>48</v>
      </c>
      <c r="D6" s="31" t="s">
        <v>49</v>
      </c>
      <c r="E6" s="31" t="s">
        <v>50</v>
      </c>
      <c r="F6" s="31" t="s">
        <v>51</v>
      </c>
      <c r="G6" s="31" t="s">
        <v>52</v>
      </c>
    </row>
    <row customHeight="1" ht="20.25">
      <c r="A7" s="32" t="s">
        <v>71</v>
      </c>
      <c r="B7" s="32" t="s">
        <v>72</v>
      </c>
      <c r="C7" s="1">
        <v>7923008.48</v>
      </c>
      <c r="D7" s="1">
        <v>7667808.48</v>
      </c>
      <c r="E7" s="1">
        <v>6923808.48</v>
      </c>
      <c r="F7" s="1">
        <v>744000</v>
      </c>
      <c r="G7" s="1">
        <v>255200</v>
      </c>
    </row>
    <row customHeight="1" ht="20.25">
      <c r="A8" s="37" t="s">
        <v>73</v>
      </c>
      <c r="B8" s="37" t="s">
        <v>74</v>
      </c>
      <c r="C8" s="1">
        <v>5354312.12</v>
      </c>
      <c r="D8" s="1">
        <v>5099112.12</v>
      </c>
      <c r="E8" s="1">
        <v>4395012.12</v>
      </c>
      <c r="F8" s="1">
        <v>704100</v>
      </c>
      <c r="G8" s="1">
        <v>255200</v>
      </c>
    </row>
    <row customHeight="1" ht="20.25">
      <c r="A9" s="38" t="s">
        <v>75</v>
      </c>
      <c r="B9" s="38" t="s">
        <v>76</v>
      </c>
      <c r="C9" s="1">
        <v>5313312.12</v>
      </c>
      <c r="D9" s="1">
        <v>5058112.12</v>
      </c>
      <c r="E9" s="1">
        <v>4354012.12</v>
      </c>
      <c r="F9" s="1">
        <v>704100</v>
      </c>
      <c r="G9" s="1">
        <v>255200</v>
      </c>
    </row>
    <row customHeight="1" ht="20.25">
      <c r="A10" s="38" t="s">
        <v>77</v>
      </c>
      <c r="B10" s="38" t="s">
        <v>78</v>
      </c>
      <c r="C10" s="1">
        <v>41000</v>
      </c>
      <c r="D10" s="1">
        <v>41000</v>
      </c>
      <c r="E10" s="1">
        <v>41000</v>
      </c>
      <c r="F10" s="1"/>
      <c r="G10" s="1"/>
    </row>
    <row customHeight="1" ht="20.25">
      <c r="A11" s="37" t="s">
        <v>79</v>
      </c>
      <c r="B11" s="37" t="s">
        <v>80</v>
      </c>
      <c r="C11" s="1">
        <v>2568696.36</v>
      </c>
      <c r="D11" s="1">
        <v>2568696.36</v>
      </c>
      <c r="E11" s="1">
        <v>2528796.36</v>
      </c>
      <c r="F11" s="1">
        <v>39900</v>
      </c>
      <c r="G11" s="1"/>
    </row>
    <row customHeight="1" ht="20.25">
      <c r="A12" s="38" t="s">
        <v>81</v>
      </c>
      <c r="B12" s="38" t="s">
        <v>82</v>
      </c>
      <c r="C12" s="1">
        <v>2568696.36</v>
      </c>
      <c r="D12" s="1">
        <v>2568696.36</v>
      </c>
      <c r="E12" s="1">
        <v>2528796.36</v>
      </c>
      <c r="F12" s="1">
        <v>39900</v>
      </c>
      <c r="G12" s="1"/>
    </row>
    <row customHeight="1" ht="20.25">
      <c r="A13" s="32" t="s">
        <v>83</v>
      </c>
      <c r="B13" s="32" t="s">
        <v>84</v>
      </c>
      <c r="C13" s="1">
        <v>2061713.76</v>
      </c>
      <c r="D13" s="1">
        <v>2001413.76</v>
      </c>
      <c r="E13" s="1">
        <v>2001413.76</v>
      </c>
      <c r="F13" s="1"/>
      <c r="G13" s="1">
        <v>60300</v>
      </c>
    </row>
    <row customHeight="1" ht="20.25">
      <c r="A14" s="37" t="s">
        <v>85</v>
      </c>
      <c r="B14" s="37" t="s">
        <v>86</v>
      </c>
      <c r="C14" s="1">
        <v>2001413.76</v>
      </c>
      <c r="D14" s="1">
        <v>2001413.76</v>
      </c>
      <c r="E14" s="1">
        <v>2001413.76</v>
      </c>
      <c r="F14" s="1"/>
      <c r="G14" s="1"/>
    </row>
    <row customHeight="1" ht="20.25">
      <c r="A15" s="38" t="s">
        <v>87</v>
      </c>
      <c r="B15" s="38" t="s">
        <v>88</v>
      </c>
      <c r="C15" s="1">
        <v>201600</v>
      </c>
      <c r="D15" s="1">
        <v>201600</v>
      </c>
      <c r="E15" s="1">
        <v>201600</v>
      </c>
      <c r="F15" s="1"/>
      <c r="G15" s="1"/>
    </row>
    <row customHeight="1" ht="20.25">
      <c r="A16" s="38" t="s">
        <v>89</v>
      </c>
      <c r="B16" s="38" t="s">
        <v>90</v>
      </c>
      <c r="C16" s="1">
        <v>302400</v>
      </c>
      <c r="D16" s="1">
        <v>302400</v>
      </c>
      <c r="E16" s="1">
        <v>302400</v>
      </c>
      <c r="F16" s="1"/>
      <c r="G16" s="1"/>
    </row>
    <row customHeight="1" ht="20.25">
      <c r="A17" s="38" t="s">
        <v>91</v>
      </c>
      <c r="B17" s="38" t="s">
        <v>92</v>
      </c>
      <c r="C17" s="1">
        <v>1497413.76</v>
      </c>
      <c r="D17" s="1">
        <v>1497413.76</v>
      </c>
      <c r="E17" s="1">
        <v>1497413.76</v>
      </c>
      <c r="F17" s="1"/>
      <c r="G17" s="1"/>
    </row>
    <row customHeight="1" ht="20.25">
      <c r="A18" s="37" t="s">
        <v>93</v>
      </c>
      <c r="B18" s="37" t="s">
        <v>94</v>
      </c>
      <c r="C18" s="1">
        <v>60300</v>
      </c>
      <c r="D18" s="1"/>
      <c r="E18" s="1"/>
      <c r="F18" s="1"/>
      <c r="G18" s="1">
        <v>60300</v>
      </c>
    </row>
    <row customHeight="1" ht="20.25">
      <c r="A19" s="38" t="s">
        <v>95</v>
      </c>
      <c r="B19" s="38" t="s">
        <v>96</v>
      </c>
      <c r="C19" s="1">
        <v>60300</v>
      </c>
      <c r="D19" s="1"/>
      <c r="E19" s="1"/>
      <c r="F19" s="1"/>
      <c r="G19" s="1">
        <v>60300</v>
      </c>
    </row>
    <row customHeight="1" ht="20.25">
      <c r="A20" s="32" t="s">
        <v>97</v>
      </c>
      <c r="B20" s="32" t="s">
        <v>98</v>
      </c>
      <c r="C20" s="1">
        <v>1327985.4</v>
      </c>
      <c r="D20" s="1">
        <v>1327985.4</v>
      </c>
      <c r="E20" s="1">
        <v>1327985.4</v>
      </c>
      <c r="F20" s="1"/>
      <c r="G20" s="1"/>
    </row>
    <row customHeight="1" ht="20.25">
      <c r="A21" s="37" t="s">
        <v>99</v>
      </c>
      <c r="B21" s="37" t="s">
        <v>100</v>
      </c>
      <c r="C21" s="1">
        <v>1327985.4</v>
      </c>
      <c r="D21" s="1">
        <v>1327985.4</v>
      </c>
      <c r="E21" s="1">
        <v>1327985.4</v>
      </c>
      <c r="F21" s="1"/>
      <c r="G21" s="1"/>
    </row>
    <row customHeight="1" ht="20.25">
      <c r="A22" s="38" t="s">
        <v>101</v>
      </c>
      <c r="B22" s="38" t="s">
        <v>102</v>
      </c>
      <c r="C22" s="1">
        <v>270629.14</v>
      </c>
      <c r="D22" s="1">
        <v>270629.14</v>
      </c>
      <c r="E22" s="1">
        <v>270629.14</v>
      </c>
      <c r="F22" s="1"/>
      <c r="G22" s="1"/>
    </row>
    <row customHeight="1" ht="20.25">
      <c r="A23" s="38" t="s">
        <v>103</v>
      </c>
      <c r="B23" s="38" t="s">
        <v>104</v>
      </c>
      <c r="C23" s="1">
        <v>506154.25</v>
      </c>
      <c r="D23" s="1">
        <v>506154.25</v>
      </c>
      <c r="E23" s="1">
        <v>506154.25</v>
      </c>
      <c r="F23" s="1"/>
      <c r="G23" s="1"/>
    </row>
    <row customHeight="1" ht="20.25">
      <c r="A24" s="38" t="s">
        <v>105</v>
      </c>
      <c r="B24" s="38" t="s">
        <v>106</v>
      </c>
      <c r="C24" s="1">
        <v>474337.43</v>
      </c>
      <c r="D24" s="1">
        <v>474337.43</v>
      </c>
      <c r="E24" s="1">
        <v>474337.43</v>
      </c>
      <c r="F24" s="1"/>
      <c r="G24" s="1"/>
    </row>
    <row customHeight="1" ht="20.25">
      <c r="A25" s="38" t="s">
        <v>107</v>
      </c>
      <c r="B25" s="38" t="s">
        <v>108</v>
      </c>
      <c r="C25" s="1">
        <v>76864.58</v>
      </c>
      <c r="D25" s="1">
        <v>76864.58</v>
      </c>
      <c r="E25" s="1">
        <v>76864.58</v>
      </c>
      <c r="F25" s="1"/>
      <c r="G25" s="1"/>
    </row>
    <row customHeight="1" ht="20.25">
      <c r="A26" s="32" t="s">
        <v>109</v>
      </c>
      <c r="B26" s="32" t="s">
        <v>110</v>
      </c>
      <c r="C26" s="1">
        <v>10299470.08</v>
      </c>
      <c r="D26" s="1">
        <v>4361970.08</v>
      </c>
      <c r="E26" s="1">
        <v>4301170.08</v>
      </c>
      <c r="F26" s="1">
        <v>60800</v>
      </c>
      <c r="G26" s="1">
        <v>5937500</v>
      </c>
    </row>
    <row customHeight="1" ht="20.25">
      <c r="A27" s="37" t="s">
        <v>111</v>
      </c>
      <c r="B27" s="37" t="s">
        <v>112</v>
      </c>
      <c r="C27" s="1">
        <v>4361970.08</v>
      </c>
      <c r="D27" s="1">
        <v>4361970.08</v>
      </c>
      <c r="E27" s="1">
        <v>4301170.08</v>
      </c>
      <c r="F27" s="1">
        <v>60800</v>
      </c>
      <c r="G27" s="1"/>
    </row>
    <row customHeight="1" ht="20.25">
      <c r="A28" s="38" t="s">
        <v>113</v>
      </c>
      <c r="B28" s="38" t="s">
        <v>82</v>
      </c>
      <c r="C28" s="1">
        <v>4361970.08</v>
      </c>
      <c r="D28" s="1">
        <v>4361970.08</v>
      </c>
      <c r="E28" s="1">
        <v>4301170.08</v>
      </c>
      <c r="F28" s="1">
        <v>60800</v>
      </c>
      <c r="G28" s="1"/>
    </row>
    <row customHeight="1" ht="20.25">
      <c r="A29" s="37" t="s">
        <v>114</v>
      </c>
      <c r="B29" s="37" t="s">
        <v>115</v>
      </c>
      <c r="C29" s="1">
        <v>5937500</v>
      </c>
      <c r="D29" s="1"/>
      <c r="E29" s="1"/>
      <c r="F29" s="1"/>
      <c r="G29" s="1">
        <v>5937500</v>
      </c>
    </row>
    <row customHeight="1" ht="20.25">
      <c r="A30" s="38" t="s">
        <v>116</v>
      </c>
      <c r="B30" s="38" t="s">
        <v>117</v>
      </c>
      <c r="C30" s="1">
        <v>5937500</v>
      </c>
      <c r="D30" s="1"/>
      <c r="E30" s="1"/>
      <c r="F30" s="1"/>
      <c r="G30" s="1">
        <v>5937500</v>
      </c>
    </row>
    <row customHeight="1" ht="20.25">
      <c r="A31" s="32" t="s">
        <v>118</v>
      </c>
      <c r="B31" s="32" t="s">
        <v>119</v>
      </c>
      <c r="C31" s="1">
        <v>1152576</v>
      </c>
      <c r="D31" s="1">
        <v>1152576</v>
      </c>
      <c r="E31" s="1">
        <v>1152576</v>
      </c>
      <c r="F31" s="1"/>
      <c r="G31" s="1"/>
    </row>
    <row customHeight="1" ht="20.25">
      <c r="A32" s="37" t="s">
        <v>120</v>
      </c>
      <c r="B32" s="37" t="s">
        <v>121</v>
      </c>
      <c r="C32" s="1">
        <v>1152576</v>
      </c>
      <c r="D32" s="1">
        <v>1152576</v>
      </c>
      <c r="E32" s="1">
        <v>1152576</v>
      </c>
      <c r="F32" s="1"/>
      <c r="G32" s="1"/>
    </row>
    <row customHeight="1" ht="20.25">
      <c r="A33" s="38" t="s">
        <v>122</v>
      </c>
      <c r="B33" s="38" t="s">
        <v>123</v>
      </c>
      <c r="C33" s="1">
        <v>1152576</v>
      </c>
      <c r="D33" s="1">
        <v>1152576</v>
      </c>
      <c r="E33" s="1">
        <v>1152576</v>
      </c>
      <c r="F33" s="1"/>
      <c r="G33" s="1"/>
    </row>
    <row customHeight="1" ht="20.25">
      <c r="A34" s="33" t="s">
        <v>124</v>
      </c>
      <c r="B34" s="33"/>
      <c r="C34" s="15">
        <v>22764753.72</v>
      </c>
      <c r="D34" s="15">
        <v>16511753.72</v>
      </c>
      <c r="E34" s="15">
        <v>15706953.72</v>
      </c>
      <c r="F34" s="15">
        <v>804800</v>
      </c>
      <c r="G34" s="15">
        <v>6253000</v>
      </c>
    </row>
  </sheetData>
  <mergeCells count="7">
    <mergeCell ref="A2:G2"/>
    <mergeCell ref="C4:C5"/>
    <mergeCell ref="D4:F4"/>
    <mergeCell ref="G4:G5"/>
    <mergeCell ref="A34:B34"/>
    <mergeCell ref="A4:B4"/>
    <mergeCell ref="A3:C3"/>
  </mergeCells>
  <pageSetup scale="0" pageOrder="overThenDown"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9900D18-FB88-6EBF-8B41-846E7EBF9AF8}" mc:Ignorable="x14ac xr xr2 xr3">
  <sheetPr>
    <outlinePr summaryRight="0"/>
  </sheetPr>
  <dimension ref="A1:F7"/>
  <sheetViews>
    <sheetView topLeftCell="A1" showZeros="0" workbookViewId="0"/>
  </sheetViews>
  <sheetFormatPr defaultColWidth="8.8515625" customHeight="1" defaultRowHeight="15"/>
  <cols>
    <col min="1" max="6" width="28.57421875" customWidth="1"/>
  </cols>
  <sheetData>
    <row customHeight="1" ht="18.75">
      <c r="A1" s="42"/>
      <c r="B1" s="42"/>
      <c r="C1" s="43"/>
      <c r="D1" s="8"/>
      <c r="E1" s="8"/>
      <c r="F1" s="44" t="s">
        <v>142</v>
      </c>
    </row>
    <row customHeight="1" ht="41.25">
      <c r="A2" s="45" t="s">
        <v>143</v>
      </c>
      <c r="B2" s="45"/>
      <c r="C2" s="45"/>
      <c r="D2" s="45"/>
      <c r="E2" s="45"/>
      <c r="F2" s="45"/>
    </row>
    <row customHeight="1" ht="18.75">
      <c r="A3" s="11">
        <f>"单位名称："&amp;"通海县杨广镇人民政府"</f>
      </c>
      <c r="B3" s="11"/>
      <c r="C3" s="11"/>
      <c r="D3" s="46"/>
      <c r="E3" s="8"/>
      <c r="F3" s="44" t="s">
        <v>29</v>
      </c>
    </row>
    <row customHeight="1" ht="18.75">
      <c r="A4" s="24" t="s">
        <v>144</v>
      </c>
      <c r="B4" s="36" t="s">
        <v>145</v>
      </c>
      <c r="C4" s="36" t="s">
        <v>146</v>
      </c>
      <c r="D4" s="36"/>
      <c r="E4" s="36"/>
      <c r="F4" s="36" t="s">
        <v>147</v>
      </c>
    </row>
    <row customHeight="1" ht="18.75">
      <c r="A5" s="24"/>
      <c r="B5" s="36"/>
      <c r="C5" s="36" t="s">
        <v>34</v>
      </c>
      <c r="D5" s="36" t="s">
        <v>148</v>
      </c>
      <c r="E5" s="36" t="s">
        <v>149</v>
      </c>
      <c r="F5" s="36"/>
    </row>
    <row customHeight="1" ht="18.75">
      <c r="A6" s="47">
        <v>1</v>
      </c>
      <c r="B6" s="48">
        <v>2</v>
      </c>
      <c r="C6" s="47">
        <v>3</v>
      </c>
      <c r="D6" s="47">
        <v>4</v>
      </c>
      <c r="E6" s="47">
        <v>5</v>
      </c>
      <c r="F6" s="47">
        <v>6</v>
      </c>
    </row>
    <row customHeight="1" ht="20.25">
      <c r="A7" s="1">
        <v>100000</v>
      </c>
      <c r="B7" s="1"/>
      <c r="C7" s="1">
        <v>75000</v>
      </c>
      <c r="D7" s="1"/>
      <c r="E7" s="1">
        <v>75000</v>
      </c>
      <c r="F7" s="1">
        <v>25000</v>
      </c>
    </row>
  </sheetData>
  <mergeCells count="6">
    <mergeCell ref="A2:F2"/>
    <mergeCell ref="A4:A5"/>
    <mergeCell ref="B4:B5"/>
    <mergeCell ref="C4:E4"/>
    <mergeCell ref="F4:F5"/>
    <mergeCell ref="A3:C3"/>
  </mergeCells>
  <pageSetup scale="0" pageOrder="overThenDown"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A1E7D68-BADA-B46E-3E44-F17842873958}" mc:Ignorable="x14ac xr xr2 xr3">
  <sheetPr>
    <outlinePr summaryRight="0"/>
  </sheetPr>
  <dimension ref="A1:W64"/>
  <sheetViews>
    <sheetView topLeftCell="A4" showZeros="0" workbookViewId="0"/>
  </sheetViews>
  <sheetFormatPr defaultColWidth="8.8515625" customHeight="1" defaultRowHeight="15"/>
  <cols>
    <col min="1" max="7" width="28.57421875" customWidth="1"/>
    <col min="8" max="23" width="14.28125" customWidth="1"/>
  </cols>
  <sheetData>
    <row customHeight="1" ht="18.75">
      <c r="A1" s="8"/>
      <c r="B1" s="8"/>
      <c r="C1" s="8"/>
      <c r="D1" s="8"/>
      <c r="E1" s="8"/>
      <c r="F1" s="8"/>
      <c r="G1" s="8"/>
      <c r="H1" s="8"/>
      <c r="I1" s="8"/>
      <c r="J1" s="8"/>
      <c r="K1" s="8"/>
      <c r="L1" s="22"/>
      <c r="M1" s="22"/>
      <c r="N1" s="22"/>
      <c r="O1" s="22"/>
      <c r="P1" s="22"/>
      <c r="Q1" s="22"/>
      <c r="R1" s="22"/>
      <c r="S1" s="22"/>
      <c r="T1" s="22"/>
      <c r="U1" s="22"/>
      <c r="V1" s="22"/>
      <c r="W1" s="22" t="s">
        <v>150</v>
      </c>
    </row>
    <row customHeight="1" ht="45">
      <c r="A2" s="10" t="s">
        <v>151</v>
      </c>
      <c r="B2" s="10"/>
      <c r="C2" s="10"/>
      <c r="D2" s="10"/>
      <c r="E2" s="10"/>
      <c r="F2" s="10"/>
      <c r="G2" s="10"/>
      <c r="H2" s="10"/>
      <c r="I2" s="10"/>
      <c r="J2" s="10"/>
      <c r="K2" s="10"/>
      <c r="L2" s="34"/>
      <c r="M2" s="34"/>
      <c r="N2" s="34"/>
      <c r="O2" s="34"/>
      <c r="P2" s="34"/>
      <c r="Q2" s="34"/>
      <c r="R2" s="34"/>
      <c r="S2" s="34"/>
      <c r="T2" s="34"/>
      <c r="U2" s="34"/>
      <c r="V2" s="34"/>
      <c r="W2" s="34"/>
    </row>
    <row customHeight="1" ht="18.75">
      <c r="A3" s="11">
        <f>"单位名称："&amp;"通海县杨广镇人民政府"</f>
      </c>
      <c r="B3" s="11"/>
      <c r="C3" s="11"/>
      <c r="D3" s="11"/>
      <c r="E3" s="11"/>
      <c r="F3" s="11"/>
      <c r="G3" s="11"/>
      <c r="H3" s="23"/>
      <c r="I3" s="23"/>
      <c r="J3" s="23"/>
      <c r="K3" s="23"/>
      <c r="L3" s="9"/>
      <c r="M3" s="9"/>
      <c r="N3" s="9"/>
      <c r="O3" s="9"/>
      <c r="P3" s="9"/>
      <c r="Q3" s="9"/>
      <c r="R3" s="9"/>
      <c r="S3" s="9"/>
      <c r="T3" s="9"/>
      <c r="U3" s="9"/>
      <c r="V3" s="9"/>
      <c r="W3" s="9" t="s">
        <v>29</v>
      </c>
    </row>
    <row customHeight="1" ht="18.75">
      <c r="A4" s="49" t="s">
        <v>152</v>
      </c>
      <c r="B4" s="49" t="s">
        <v>153</v>
      </c>
      <c r="C4" s="49" t="s">
        <v>154</v>
      </c>
      <c r="D4" s="49" t="s">
        <v>155</v>
      </c>
      <c r="E4" s="49" t="s">
        <v>156</v>
      </c>
      <c r="F4" s="49" t="s">
        <v>157</v>
      </c>
      <c r="G4" s="49" t="s">
        <v>158</v>
      </c>
      <c r="H4" s="50" t="s">
        <v>32</v>
      </c>
      <c r="I4" s="50" t="s">
        <v>159</v>
      </c>
      <c r="J4" s="49"/>
      <c r="K4" s="49"/>
      <c r="L4" s="49"/>
      <c r="M4" s="49"/>
      <c r="N4" s="49" t="s">
        <v>160</v>
      </c>
      <c r="O4" s="49"/>
      <c r="P4" s="49"/>
      <c r="Q4" s="49" t="s">
        <v>38</v>
      </c>
      <c r="R4" s="49" t="s">
        <v>62</v>
      </c>
      <c r="S4" s="49"/>
      <c r="T4" s="49"/>
      <c r="U4" s="49"/>
      <c r="V4" s="49"/>
      <c r="W4" s="49"/>
    </row>
    <row customHeight="1" ht="18.75">
      <c r="A5" s="49"/>
      <c r="B5" s="49"/>
      <c r="C5" s="49"/>
      <c r="D5" s="49"/>
      <c r="E5" s="49"/>
      <c r="F5" s="49"/>
      <c r="G5" s="49"/>
      <c r="H5" s="50" t="s">
        <v>161</v>
      </c>
      <c r="I5" s="50" t="s">
        <v>162</v>
      </c>
      <c r="J5" s="49" t="s">
        <v>36</v>
      </c>
      <c r="K5" s="49" t="s">
        <v>37</v>
      </c>
      <c r="L5" s="49"/>
      <c r="M5" s="49"/>
      <c r="N5" s="49" t="s">
        <v>160</v>
      </c>
      <c r="O5" s="49" t="s">
        <v>36</v>
      </c>
      <c r="P5" s="49" t="s">
        <v>37</v>
      </c>
      <c r="Q5" s="49" t="s">
        <v>38</v>
      </c>
      <c r="R5" s="49" t="s">
        <v>62</v>
      </c>
      <c r="S5" s="49" t="s">
        <v>41</v>
      </c>
      <c r="T5" s="49" t="s">
        <v>42</v>
      </c>
      <c r="U5" s="49" t="s">
        <v>43</v>
      </c>
      <c r="V5" s="49" t="s">
        <v>44</v>
      </c>
      <c r="W5" s="49" t="s">
        <v>45</v>
      </c>
    </row>
    <row customHeight="1" ht="18.75">
      <c r="A6" s="49"/>
      <c r="B6" s="49"/>
      <c r="C6" s="49"/>
      <c r="D6" s="49"/>
      <c r="E6" s="49"/>
      <c r="F6" s="49"/>
      <c r="G6" s="49"/>
      <c r="H6" s="50"/>
      <c r="I6" s="50" t="s">
        <v>163</v>
      </c>
      <c r="J6" s="49" t="s">
        <v>164</v>
      </c>
      <c r="K6" s="49" t="s">
        <v>165</v>
      </c>
      <c r="L6" s="49" t="s">
        <v>166</v>
      </c>
      <c r="M6" s="49" t="s">
        <v>167</v>
      </c>
      <c r="N6" s="49" t="s">
        <v>35</v>
      </c>
      <c r="O6" s="49" t="s">
        <v>36</v>
      </c>
      <c r="P6" s="49" t="s">
        <v>37</v>
      </c>
      <c r="Q6" s="49"/>
      <c r="R6" s="49" t="s">
        <v>34</v>
      </c>
      <c r="S6" s="49" t="s">
        <v>41</v>
      </c>
      <c r="T6" s="49" t="s">
        <v>42</v>
      </c>
      <c r="U6" s="49" t="s">
        <v>43</v>
      </c>
      <c r="V6" s="49" t="s">
        <v>44</v>
      </c>
      <c r="W6" s="49" t="s">
        <v>45</v>
      </c>
    </row>
    <row customHeight="1" ht="22.66666030883789">
      <c r="A7" s="49"/>
      <c r="B7" s="49"/>
      <c r="C7" s="49"/>
      <c r="D7" s="49"/>
      <c r="E7" s="49"/>
      <c r="F7" s="49"/>
      <c r="G7" s="49"/>
      <c r="H7" s="50"/>
      <c r="I7" s="50" t="s">
        <v>34</v>
      </c>
      <c r="J7" s="49"/>
      <c r="K7" s="49"/>
      <c r="L7" s="49"/>
      <c r="M7" s="49"/>
      <c r="N7" s="49"/>
      <c r="O7" s="49"/>
      <c r="P7" s="49"/>
      <c r="Q7" s="49"/>
      <c r="R7" s="49"/>
      <c r="S7" s="49"/>
      <c r="T7" s="49"/>
      <c r="U7" s="49"/>
      <c r="V7" s="49"/>
      <c r="W7" s="49"/>
    </row>
    <row customHeight="1" ht="18.75">
      <c r="A8" s="50" t="s">
        <v>46</v>
      </c>
      <c r="B8" s="50">
        <v>2</v>
      </c>
      <c r="C8" s="50">
        <v>3</v>
      </c>
      <c r="D8" s="50">
        <v>4</v>
      </c>
      <c r="E8" s="50">
        <v>5</v>
      </c>
      <c r="F8" s="50">
        <v>6</v>
      </c>
      <c r="G8" s="50">
        <v>7</v>
      </c>
      <c r="H8" s="50">
        <v>8</v>
      </c>
      <c r="I8" s="50">
        <v>9</v>
      </c>
      <c r="J8" s="50">
        <v>10</v>
      </c>
      <c r="K8" s="50">
        <v>11</v>
      </c>
      <c r="L8" s="50">
        <v>12</v>
      </c>
      <c r="M8" s="50">
        <v>13</v>
      </c>
      <c r="N8" s="50">
        <v>14</v>
      </c>
      <c r="O8" s="50">
        <v>15</v>
      </c>
      <c r="P8" s="50">
        <v>16</v>
      </c>
      <c r="Q8" s="50">
        <v>17</v>
      </c>
      <c r="R8" s="50">
        <v>18</v>
      </c>
      <c r="S8" s="50">
        <v>19</v>
      </c>
      <c r="T8" s="50">
        <v>20</v>
      </c>
      <c r="U8" s="50">
        <v>21</v>
      </c>
      <c r="V8" s="50">
        <v>22</v>
      </c>
      <c r="W8" s="50">
        <v>23</v>
      </c>
    </row>
    <row customHeight="1" ht="18.75">
      <c r="A9" s="51" t="s">
        <v>56</v>
      </c>
      <c r="B9" s="51" t="s">
        <v>168</v>
      </c>
      <c r="C9" s="52" t="s">
        <v>169</v>
      </c>
      <c r="D9" s="51" t="s">
        <v>75</v>
      </c>
      <c r="E9" s="51" t="s">
        <v>76</v>
      </c>
      <c r="F9" s="51" t="s">
        <v>170</v>
      </c>
      <c r="G9" s="51" t="s">
        <v>171</v>
      </c>
      <c r="H9" s="1">
        <v>1415376</v>
      </c>
      <c r="I9" s="1">
        <v>1415376</v>
      </c>
      <c r="J9" s="1"/>
      <c r="K9" s="1"/>
      <c r="L9" s="1">
        <v>1415376</v>
      </c>
      <c r="M9" s="1"/>
      <c r="N9" s="1"/>
      <c r="O9" s="1"/>
      <c r="P9" s="1"/>
      <c r="Q9" s="1"/>
      <c r="R9" s="1"/>
      <c r="S9" s="1"/>
      <c r="T9" s="1"/>
      <c r="U9" s="1"/>
      <c r="V9" s="1"/>
      <c r="W9" s="1"/>
    </row>
    <row customHeight="1" ht="18.75">
      <c r="A10" s="51" t="s">
        <v>56</v>
      </c>
      <c r="B10" s="51" t="s">
        <v>168</v>
      </c>
      <c r="C10" s="52" t="s">
        <v>169</v>
      </c>
      <c r="D10" s="51" t="s">
        <v>75</v>
      </c>
      <c r="E10" s="51" t="s">
        <v>76</v>
      </c>
      <c r="F10" s="51" t="s">
        <v>172</v>
      </c>
      <c r="G10" s="51" t="s">
        <v>173</v>
      </c>
      <c r="H10" s="1">
        <v>150000</v>
      </c>
      <c r="I10" s="1">
        <v>150000</v>
      </c>
      <c r="J10" s="1"/>
      <c r="K10" s="1"/>
      <c r="L10" s="1">
        <v>150000</v>
      </c>
      <c r="M10" s="1"/>
      <c r="N10" s="1"/>
      <c r="O10" s="1"/>
      <c r="P10" s="2"/>
      <c r="Q10" s="1"/>
      <c r="R10" s="1"/>
      <c r="S10" s="1"/>
      <c r="T10" s="1"/>
      <c r="U10" s="1"/>
      <c r="V10" s="1"/>
      <c r="W10" s="1"/>
    </row>
    <row customHeight="1" ht="18.75">
      <c r="A11" s="51" t="s">
        <v>56</v>
      </c>
      <c r="B11" s="51" t="s">
        <v>168</v>
      </c>
      <c r="C11" s="52" t="s">
        <v>169</v>
      </c>
      <c r="D11" s="51" t="s">
        <v>75</v>
      </c>
      <c r="E11" s="51" t="s">
        <v>76</v>
      </c>
      <c r="F11" s="51" t="s">
        <v>172</v>
      </c>
      <c r="G11" s="51" t="s">
        <v>173</v>
      </c>
      <c r="H11" s="1">
        <v>1737936</v>
      </c>
      <c r="I11" s="1">
        <v>1737936</v>
      </c>
      <c r="J11" s="1"/>
      <c r="K11" s="1"/>
      <c r="L11" s="1">
        <v>1737936</v>
      </c>
      <c r="M11" s="1"/>
      <c r="N11" s="1"/>
      <c r="O11" s="1"/>
      <c r="P11" s="2"/>
      <c r="Q11" s="1"/>
      <c r="R11" s="1"/>
      <c r="S11" s="1"/>
      <c r="T11" s="1"/>
      <c r="U11" s="1"/>
      <c r="V11" s="1"/>
      <c r="W11" s="1"/>
    </row>
    <row customHeight="1" ht="18.75">
      <c r="A12" s="51" t="s">
        <v>56</v>
      </c>
      <c r="B12" s="51" t="s">
        <v>168</v>
      </c>
      <c r="C12" s="52" t="s">
        <v>169</v>
      </c>
      <c r="D12" s="51" t="s">
        <v>75</v>
      </c>
      <c r="E12" s="51" t="s">
        <v>76</v>
      </c>
      <c r="F12" s="51" t="s">
        <v>174</v>
      </c>
      <c r="G12" s="51" t="s">
        <v>175</v>
      </c>
      <c r="H12" s="1">
        <v>117948</v>
      </c>
      <c r="I12" s="1">
        <v>117948</v>
      </c>
      <c r="J12" s="1"/>
      <c r="K12" s="1"/>
      <c r="L12" s="1">
        <v>117948</v>
      </c>
      <c r="M12" s="1"/>
      <c r="N12" s="1"/>
      <c r="O12" s="1"/>
      <c r="P12" s="2"/>
      <c r="Q12" s="1"/>
      <c r="R12" s="1"/>
      <c r="S12" s="1"/>
      <c r="T12" s="1"/>
      <c r="U12" s="1"/>
      <c r="V12" s="1"/>
      <c r="W12" s="1"/>
    </row>
    <row customHeight="1" ht="18.75">
      <c r="A13" s="51" t="s">
        <v>56</v>
      </c>
      <c r="B13" s="51" t="s">
        <v>176</v>
      </c>
      <c r="C13" s="52" t="s">
        <v>177</v>
      </c>
      <c r="D13" s="51" t="s">
        <v>75</v>
      </c>
      <c r="E13" s="51" t="s">
        <v>76</v>
      </c>
      <c r="F13" s="51" t="s">
        <v>178</v>
      </c>
      <c r="G13" s="51" t="s">
        <v>179</v>
      </c>
      <c r="H13" s="1">
        <v>2234.12</v>
      </c>
      <c r="I13" s="1">
        <v>2234.12</v>
      </c>
      <c r="J13" s="1"/>
      <c r="K13" s="1"/>
      <c r="L13" s="1">
        <v>2234.12</v>
      </c>
      <c r="M13" s="1"/>
      <c r="N13" s="1"/>
      <c r="O13" s="1"/>
      <c r="P13" s="2"/>
      <c r="Q13" s="1"/>
      <c r="R13" s="1"/>
      <c r="S13" s="1"/>
      <c r="T13" s="1"/>
      <c r="U13" s="1"/>
      <c r="V13" s="1"/>
      <c r="W13" s="1"/>
    </row>
    <row customHeight="1" ht="18.75">
      <c r="A14" s="51" t="s">
        <v>56</v>
      </c>
      <c r="B14" s="51" t="s">
        <v>176</v>
      </c>
      <c r="C14" s="52" t="s">
        <v>177</v>
      </c>
      <c r="D14" s="51" t="s">
        <v>81</v>
      </c>
      <c r="E14" s="51" t="s">
        <v>82</v>
      </c>
      <c r="F14" s="51" t="s">
        <v>178</v>
      </c>
      <c r="G14" s="51" t="s">
        <v>179</v>
      </c>
      <c r="H14" s="1">
        <v>22524.36</v>
      </c>
      <c r="I14" s="1">
        <v>22524.36</v>
      </c>
      <c r="J14" s="1"/>
      <c r="K14" s="1"/>
      <c r="L14" s="1">
        <v>22524.36</v>
      </c>
      <c r="M14" s="1"/>
      <c r="N14" s="1"/>
      <c r="O14" s="1"/>
      <c r="P14" s="2"/>
      <c r="Q14" s="1"/>
      <c r="R14" s="1"/>
      <c r="S14" s="1"/>
      <c r="T14" s="1"/>
      <c r="U14" s="1"/>
      <c r="V14" s="1"/>
      <c r="W14" s="1"/>
    </row>
    <row customHeight="1" ht="18.75">
      <c r="A15" s="51" t="s">
        <v>56</v>
      </c>
      <c r="B15" s="51" t="s">
        <v>176</v>
      </c>
      <c r="C15" s="52" t="s">
        <v>177</v>
      </c>
      <c r="D15" s="51" t="s">
        <v>91</v>
      </c>
      <c r="E15" s="51" t="s">
        <v>92</v>
      </c>
      <c r="F15" s="51" t="s">
        <v>180</v>
      </c>
      <c r="G15" s="51" t="s">
        <v>181</v>
      </c>
      <c r="H15" s="1">
        <v>1497413.76</v>
      </c>
      <c r="I15" s="1">
        <v>1497413.76</v>
      </c>
      <c r="J15" s="1"/>
      <c r="K15" s="1"/>
      <c r="L15" s="1">
        <v>1497413.76</v>
      </c>
      <c r="M15" s="1"/>
      <c r="N15" s="1"/>
      <c r="O15" s="1"/>
      <c r="P15" s="2"/>
      <c r="Q15" s="1"/>
      <c r="R15" s="1"/>
      <c r="S15" s="1"/>
      <c r="T15" s="1"/>
      <c r="U15" s="1"/>
      <c r="V15" s="1"/>
      <c r="W15" s="1"/>
    </row>
    <row customHeight="1" ht="18.75">
      <c r="A16" s="51" t="s">
        <v>56</v>
      </c>
      <c r="B16" s="51" t="s">
        <v>176</v>
      </c>
      <c r="C16" s="52" t="s">
        <v>177</v>
      </c>
      <c r="D16" s="51" t="s">
        <v>101</v>
      </c>
      <c r="E16" s="51" t="s">
        <v>102</v>
      </c>
      <c r="F16" s="51" t="s">
        <v>182</v>
      </c>
      <c r="G16" s="51" t="s">
        <v>183</v>
      </c>
      <c r="H16" s="1">
        <v>270629.14</v>
      </c>
      <c r="I16" s="1">
        <v>270629.14</v>
      </c>
      <c r="J16" s="1"/>
      <c r="K16" s="1"/>
      <c r="L16" s="1">
        <v>270629.14</v>
      </c>
      <c r="M16" s="1"/>
      <c r="N16" s="1"/>
      <c r="O16" s="1"/>
      <c r="P16" s="2"/>
      <c r="Q16" s="1"/>
      <c r="R16" s="1"/>
      <c r="S16" s="1"/>
      <c r="T16" s="1"/>
      <c r="U16" s="1"/>
      <c r="V16" s="1"/>
      <c r="W16" s="1"/>
    </row>
    <row customHeight="1" ht="18.75">
      <c r="A17" s="51" t="s">
        <v>56</v>
      </c>
      <c r="B17" s="51" t="s">
        <v>176</v>
      </c>
      <c r="C17" s="52" t="s">
        <v>177</v>
      </c>
      <c r="D17" s="51" t="s">
        <v>103</v>
      </c>
      <c r="E17" s="51" t="s">
        <v>104</v>
      </c>
      <c r="F17" s="51" t="s">
        <v>182</v>
      </c>
      <c r="G17" s="51" t="s">
        <v>183</v>
      </c>
      <c r="H17" s="1">
        <v>506154.25</v>
      </c>
      <c r="I17" s="1">
        <v>506154.25</v>
      </c>
      <c r="J17" s="1"/>
      <c r="K17" s="1"/>
      <c r="L17" s="1">
        <v>506154.25</v>
      </c>
      <c r="M17" s="1"/>
      <c r="N17" s="1"/>
      <c r="O17" s="1"/>
      <c r="P17" s="2"/>
      <c r="Q17" s="1"/>
      <c r="R17" s="1"/>
      <c r="S17" s="1"/>
      <c r="T17" s="1"/>
      <c r="U17" s="1"/>
      <c r="V17" s="1"/>
      <c r="W17" s="1"/>
    </row>
    <row customHeight="1" ht="18.75">
      <c r="A18" s="51" t="s">
        <v>56</v>
      </c>
      <c r="B18" s="51" t="s">
        <v>176</v>
      </c>
      <c r="C18" s="52" t="s">
        <v>177</v>
      </c>
      <c r="D18" s="51" t="s">
        <v>105</v>
      </c>
      <c r="E18" s="51" t="s">
        <v>106</v>
      </c>
      <c r="F18" s="51" t="s">
        <v>184</v>
      </c>
      <c r="G18" s="51" t="s">
        <v>185</v>
      </c>
      <c r="H18" s="1">
        <v>375289.32</v>
      </c>
      <c r="I18" s="1">
        <v>375289.32</v>
      </c>
      <c r="J18" s="1"/>
      <c r="K18" s="1"/>
      <c r="L18" s="1">
        <v>375289.32</v>
      </c>
      <c r="M18" s="1"/>
      <c r="N18" s="1"/>
      <c r="O18" s="1"/>
      <c r="P18" s="2"/>
      <c r="Q18" s="1"/>
      <c r="R18" s="1"/>
      <c r="S18" s="1"/>
      <c r="T18" s="1"/>
      <c r="U18" s="1"/>
      <c r="V18" s="1"/>
      <c r="W18" s="1"/>
    </row>
    <row customHeight="1" ht="18.75">
      <c r="A19" s="51" t="s">
        <v>56</v>
      </c>
      <c r="B19" s="51" t="s">
        <v>176</v>
      </c>
      <c r="C19" s="52" t="s">
        <v>177</v>
      </c>
      <c r="D19" s="51" t="s">
        <v>105</v>
      </c>
      <c r="E19" s="51" t="s">
        <v>106</v>
      </c>
      <c r="F19" s="51" t="s">
        <v>184</v>
      </c>
      <c r="G19" s="51" t="s">
        <v>185</v>
      </c>
      <c r="H19" s="1">
        <v>99048.11</v>
      </c>
      <c r="I19" s="1">
        <v>99048.11</v>
      </c>
      <c r="J19" s="1"/>
      <c r="K19" s="1"/>
      <c r="L19" s="1">
        <v>99048.11</v>
      </c>
      <c r="M19" s="1"/>
      <c r="N19" s="1"/>
      <c r="O19" s="1"/>
      <c r="P19" s="2"/>
      <c r="Q19" s="1"/>
      <c r="R19" s="1"/>
      <c r="S19" s="1"/>
      <c r="T19" s="1"/>
      <c r="U19" s="1"/>
      <c r="V19" s="1"/>
      <c r="W19" s="1"/>
    </row>
    <row customHeight="1" ht="18.75">
      <c r="A20" s="51" t="s">
        <v>56</v>
      </c>
      <c r="B20" s="51" t="s">
        <v>176</v>
      </c>
      <c r="C20" s="52" t="s">
        <v>177</v>
      </c>
      <c r="D20" s="51" t="s">
        <v>107</v>
      </c>
      <c r="E20" s="51" t="s">
        <v>108</v>
      </c>
      <c r="F20" s="51" t="s">
        <v>178</v>
      </c>
      <c r="G20" s="51" t="s">
        <v>179</v>
      </c>
      <c r="H20" s="1">
        <v>12355</v>
      </c>
      <c r="I20" s="1">
        <v>12355</v>
      </c>
      <c r="J20" s="1"/>
      <c r="K20" s="1"/>
      <c r="L20" s="1">
        <v>12355</v>
      </c>
      <c r="M20" s="1"/>
      <c r="N20" s="1"/>
      <c r="O20" s="1"/>
      <c r="P20" s="2"/>
      <c r="Q20" s="1"/>
      <c r="R20" s="1"/>
      <c r="S20" s="1"/>
      <c r="T20" s="1"/>
      <c r="U20" s="1"/>
      <c r="V20" s="1"/>
      <c r="W20" s="1"/>
    </row>
    <row customHeight="1" ht="18.75">
      <c r="A21" s="51" t="s">
        <v>56</v>
      </c>
      <c r="B21" s="51" t="s">
        <v>176</v>
      </c>
      <c r="C21" s="52" t="s">
        <v>177</v>
      </c>
      <c r="D21" s="51" t="s">
        <v>107</v>
      </c>
      <c r="E21" s="51" t="s">
        <v>108</v>
      </c>
      <c r="F21" s="51" t="s">
        <v>178</v>
      </c>
      <c r="G21" s="51" t="s">
        <v>179</v>
      </c>
      <c r="H21" s="1">
        <v>10237</v>
      </c>
      <c r="I21" s="1">
        <v>10237</v>
      </c>
      <c r="J21" s="1"/>
      <c r="K21" s="1"/>
      <c r="L21" s="1">
        <v>10237</v>
      </c>
      <c r="M21" s="1"/>
      <c r="N21" s="1"/>
      <c r="O21" s="1"/>
      <c r="P21" s="2"/>
      <c r="Q21" s="1"/>
      <c r="R21" s="1"/>
      <c r="S21" s="1"/>
      <c r="T21" s="1"/>
      <c r="U21" s="1"/>
      <c r="V21" s="1"/>
      <c r="W21" s="1"/>
    </row>
    <row customHeight="1" ht="18.75">
      <c r="A22" s="51" t="s">
        <v>56</v>
      </c>
      <c r="B22" s="51" t="s">
        <v>176</v>
      </c>
      <c r="C22" s="52" t="s">
        <v>177</v>
      </c>
      <c r="D22" s="51" t="s">
        <v>107</v>
      </c>
      <c r="E22" s="51" t="s">
        <v>108</v>
      </c>
      <c r="F22" s="51" t="s">
        <v>178</v>
      </c>
      <c r="G22" s="51" t="s">
        <v>179</v>
      </c>
      <c r="H22" s="1">
        <v>18709</v>
      </c>
      <c r="I22" s="1">
        <v>18709</v>
      </c>
      <c r="J22" s="1"/>
      <c r="K22" s="1"/>
      <c r="L22" s="1">
        <v>18709</v>
      </c>
      <c r="M22" s="1"/>
      <c r="N22" s="1"/>
      <c r="O22" s="1"/>
      <c r="P22" s="2"/>
      <c r="Q22" s="1"/>
      <c r="R22" s="1"/>
      <c r="S22" s="1"/>
      <c r="T22" s="1"/>
      <c r="U22" s="1"/>
      <c r="V22" s="1"/>
      <c r="W22" s="1"/>
    </row>
    <row customHeight="1" ht="18.75">
      <c r="A23" s="51" t="s">
        <v>56</v>
      </c>
      <c r="B23" s="51" t="s">
        <v>176</v>
      </c>
      <c r="C23" s="52" t="s">
        <v>177</v>
      </c>
      <c r="D23" s="51" t="s">
        <v>107</v>
      </c>
      <c r="E23" s="51" t="s">
        <v>108</v>
      </c>
      <c r="F23" s="51" t="s">
        <v>178</v>
      </c>
      <c r="G23" s="51" t="s">
        <v>179</v>
      </c>
      <c r="H23" s="1">
        <v>35563.58</v>
      </c>
      <c r="I23" s="1">
        <v>35563.58</v>
      </c>
      <c r="J23" s="1"/>
      <c r="K23" s="1"/>
      <c r="L23" s="1">
        <v>35563.58</v>
      </c>
      <c r="M23" s="1"/>
      <c r="N23" s="1"/>
      <c r="O23" s="1"/>
      <c r="P23" s="2"/>
      <c r="Q23" s="1"/>
      <c r="R23" s="1"/>
      <c r="S23" s="1"/>
      <c r="T23" s="1"/>
      <c r="U23" s="1"/>
      <c r="V23" s="1"/>
      <c r="W23" s="1"/>
    </row>
    <row customHeight="1" ht="18.75">
      <c r="A24" s="51" t="s">
        <v>56</v>
      </c>
      <c r="B24" s="51" t="s">
        <v>176</v>
      </c>
      <c r="C24" s="52" t="s">
        <v>177</v>
      </c>
      <c r="D24" s="51" t="s">
        <v>113</v>
      </c>
      <c r="E24" s="51" t="s">
        <v>82</v>
      </c>
      <c r="F24" s="51" t="s">
        <v>178</v>
      </c>
      <c r="G24" s="51" t="s">
        <v>179</v>
      </c>
      <c r="H24" s="1">
        <v>38458.08</v>
      </c>
      <c r="I24" s="1">
        <v>38458.08</v>
      </c>
      <c r="J24" s="1"/>
      <c r="K24" s="1"/>
      <c r="L24" s="1">
        <v>38458.08</v>
      </c>
      <c r="M24" s="1"/>
      <c r="N24" s="1"/>
      <c r="O24" s="1"/>
      <c r="P24" s="2"/>
      <c r="Q24" s="1"/>
      <c r="R24" s="1"/>
      <c r="S24" s="1"/>
      <c r="T24" s="1"/>
      <c r="U24" s="1"/>
      <c r="V24" s="1"/>
      <c r="W24" s="1"/>
    </row>
    <row customHeight="1" ht="18.75">
      <c r="A25" s="51" t="s">
        <v>56</v>
      </c>
      <c r="B25" s="51" t="s">
        <v>186</v>
      </c>
      <c r="C25" s="52" t="s">
        <v>123</v>
      </c>
      <c r="D25" s="51" t="s">
        <v>122</v>
      </c>
      <c r="E25" s="51" t="s">
        <v>123</v>
      </c>
      <c r="F25" s="51" t="s">
        <v>187</v>
      </c>
      <c r="G25" s="51" t="s">
        <v>123</v>
      </c>
      <c r="H25" s="1">
        <v>1152576</v>
      </c>
      <c r="I25" s="1">
        <v>1152576</v>
      </c>
      <c r="J25" s="1"/>
      <c r="K25" s="1"/>
      <c r="L25" s="1">
        <v>1152576</v>
      </c>
      <c r="M25" s="1"/>
      <c r="N25" s="1"/>
      <c r="O25" s="1"/>
      <c r="P25" s="2"/>
      <c r="Q25" s="1"/>
      <c r="R25" s="1"/>
      <c r="S25" s="1"/>
      <c r="T25" s="1"/>
      <c r="U25" s="1"/>
      <c r="V25" s="1"/>
      <c r="W25" s="1"/>
    </row>
    <row customHeight="1" ht="18.75">
      <c r="A26" s="51" t="s">
        <v>56</v>
      </c>
      <c r="B26" s="51" t="s">
        <v>188</v>
      </c>
      <c r="C26" s="52" t="s">
        <v>189</v>
      </c>
      <c r="D26" s="51" t="s">
        <v>87</v>
      </c>
      <c r="E26" s="51" t="s">
        <v>88</v>
      </c>
      <c r="F26" s="51" t="s">
        <v>190</v>
      </c>
      <c r="G26" s="51" t="s">
        <v>191</v>
      </c>
      <c r="H26" s="1">
        <v>201600</v>
      </c>
      <c r="I26" s="1">
        <v>201600</v>
      </c>
      <c r="J26" s="1"/>
      <c r="K26" s="1"/>
      <c r="L26" s="1">
        <v>201600</v>
      </c>
      <c r="M26" s="1"/>
      <c r="N26" s="1"/>
      <c r="O26" s="1"/>
      <c r="P26" s="2"/>
      <c r="Q26" s="1"/>
      <c r="R26" s="1"/>
      <c r="S26" s="1"/>
      <c r="T26" s="1"/>
      <c r="U26" s="1"/>
      <c r="V26" s="1"/>
      <c r="W26" s="1"/>
    </row>
    <row customHeight="1" ht="18.75">
      <c r="A27" s="51" t="s">
        <v>56</v>
      </c>
      <c r="B27" s="51" t="s">
        <v>188</v>
      </c>
      <c r="C27" s="52" t="s">
        <v>189</v>
      </c>
      <c r="D27" s="51" t="s">
        <v>89</v>
      </c>
      <c r="E27" s="51" t="s">
        <v>90</v>
      </c>
      <c r="F27" s="51" t="s">
        <v>190</v>
      </c>
      <c r="G27" s="51" t="s">
        <v>191</v>
      </c>
      <c r="H27" s="1">
        <v>302400</v>
      </c>
      <c r="I27" s="1">
        <v>302400</v>
      </c>
      <c r="J27" s="1"/>
      <c r="K27" s="1"/>
      <c r="L27" s="1">
        <v>302400</v>
      </c>
      <c r="M27" s="1"/>
      <c r="N27" s="1"/>
      <c r="O27" s="1"/>
      <c r="P27" s="2"/>
      <c r="Q27" s="1"/>
      <c r="R27" s="1"/>
      <c r="S27" s="1"/>
      <c r="T27" s="1"/>
      <c r="U27" s="1"/>
      <c r="V27" s="1"/>
      <c r="W27" s="1"/>
    </row>
    <row customHeight="1" ht="18.75">
      <c r="A28" s="51" t="s">
        <v>56</v>
      </c>
      <c r="B28" s="51" t="s">
        <v>192</v>
      </c>
      <c r="C28" s="52" t="s">
        <v>193</v>
      </c>
      <c r="D28" s="51" t="s">
        <v>75</v>
      </c>
      <c r="E28" s="51" t="s">
        <v>76</v>
      </c>
      <c r="F28" s="51" t="s">
        <v>194</v>
      </c>
      <c r="G28" s="51" t="s">
        <v>195</v>
      </c>
      <c r="H28" s="1">
        <v>291000</v>
      </c>
      <c r="I28" s="1">
        <v>291000</v>
      </c>
      <c r="J28" s="1"/>
      <c r="K28" s="1"/>
      <c r="L28" s="1">
        <v>291000</v>
      </c>
      <c r="M28" s="1"/>
      <c r="N28" s="1"/>
      <c r="O28" s="1"/>
      <c r="P28" s="2"/>
      <c r="Q28" s="1"/>
      <c r="R28" s="1"/>
      <c r="S28" s="1"/>
      <c r="T28" s="1"/>
      <c r="U28" s="1"/>
      <c r="V28" s="1"/>
      <c r="W28" s="1"/>
    </row>
    <row customHeight="1" ht="18.75">
      <c r="A29" s="51" t="s">
        <v>56</v>
      </c>
      <c r="B29" s="51" t="s">
        <v>196</v>
      </c>
      <c r="C29" s="52" t="s">
        <v>197</v>
      </c>
      <c r="D29" s="51" t="s">
        <v>75</v>
      </c>
      <c r="E29" s="51" t="s">
        <v>76</v>
      </c>
      <c r="F29" s="51" t="s">
        <v>198</v>
      </c>
      <c r="G29" s="51" t="s">
        <v>199</v>
      </c>
      <c r="H29" s="1">
        <v>70000</v>
      </c>
      <c r="I29" s="1">
        <v>70000</v>
      </c>
      <c r="J29" s="1"/>
      <c r="K29" s="1"/>
      <c r="L29" s="1">
        <v>70000</v>
      </c>
      <c r="M29" s="1"/>
      <c r="N29" s="1"/>
      <c r="O29" s="1"/>
      <c r="P29" s="2"/>
      <c r="Q29" s="1"/>
      <c r="R29" s="1"/>
      <c r="S29" s="1"/>
      <c r="T29" s="1"/>
      <c r="U29" s="1"/>
      <c r="V29" s="1"/>
      <c r="W29" s="1"/>
    </row>
    <row customHeight="1" ht="18.75">
      <c r="A30" s="51" t="s">
        <v>56</v>
      </c>
      <c r="B30" s="51" t="s">
        <v>196</v>
      </c>
      <c r="C30" s="52" t="s">
        <v>197</v>
      </c>
      <c r="D30" s="51" t="s">
        <v>75</v>
      </c>
      <c r="E30" s="51" t="s">
        <v>76</v>
      </c>
      <c r="F30" s="51" t="s">
        <v>200</v>
      </c>
      <c r="G30" s="51" t="s">
        <v>201</v>
      </c>
      <c r="H30" s="1">
        <v>15000</v>
      </c>
      <c r="I30" s="1">
        <v>15000</v>
      </c>
      <c r="J30" s="1"/>
      <c r="K30" s="1"/>
      <c r="L30" s="1">
        <v>15000</v>
      </c>
      <c r="M30" s="1"/>
      <c r="N30" s="1"/>
      <c r="O30" s="1"/>
      <c r="P30" s="2"/>
      <c r="Q30" s="1"/>
      <c r="R30" s="1"/>
      <c r="S30" s="1"/>
      <c r="T30" s="1"/>
      <c r="U30" s="1"/>
      <c r="V30" s="1"/>
      <c r="W30" s="1"/>
    </row>
    <row customHeight="1" ht="18.75">
      <c r="A31" s="51" t="s">
        <v>56</v>
      </c>
      <c r="B31" s="51" t="s">
        <v>196</v>
      </c>
      <c r="C31" s="52" t="s">
        <v>197</v>
      </c>
      <c r="D31" s="51" t="s">
        <v>75</v>
      </c>
      <c r="E31" s="51" t="s">
        <v>76</v>
      </c>
      <c r="F31" s="51" t="s">
        <v>202</v>
      </c>
      <c r="G31" s="51" t="s">
        <v>203</v>
      </c>
      <c r="H31" s="1">
        <v>82000</v>
      </c>
      <c r="I31" s="1">
        <v>82000</v>
      </c>
      <c r="J31" s="1"/>
      <c r="K31" s="1"/>
      <c r="L31" s="1">
        <v>82000</v>
      </c>
      <c r="M31" s="1"/>
      <c r="N31" s="1"/>
      <c r="O31" s="1"/>
      <c r="P31" s="2"/>
      <c r="Q31" s="1"/>
      <c r="R31" s="1"/>
      <c r="S31" s="1"/>
      <c r="T31" s="1"/>
      <c r="U31" s="1"/>
      <c r="V31" s="1"/>
      <c r="W31" s="1"/>
    </row>
    <row customHeight="1" ht="18.75">
      <c r="A32" s="51" t="s">
        <v>56</v>
      </c>
      <c r="B32" s="51" t="s">
        <v>196</v>
      </c>
      <c r="C32" s="52" t="s">
        <v>197</v>
      </c>
      <c r="D32" s="51" t="s">
        <v>75</v>
      </c>
      <c r="E32" s="51" t="s">
        <v>76</v>
      </c>
      <c r="F32" s="51" t="s">
        <v>204</v>
      </c>
      <c r="G32" s="51" t="s">
        <v>205</v>
      </c>
      <c r="H32" s="1">
        <v>10000</v>
      </c>
      <c r="I32" s="1">
        <v>10000</v>
      </c>
      <c r="J32" s="1"/>
      <c r="K32" s="1"/>
      <c r="L32" s="1">
        <v>10000</v>
      </c>
      <c r="M32" s="1"/>
      <c r="N32" s="1"/>
      <c r="O32" s="1"/>
      <c r="P32" s="2"/>
      <c r="Q32" s="1"/>
      <c r="R32" s="1"/>
      <c r="S32" s="1"/>
      <c r="T32" s="1"/>
      <c r="U32" s="1"/>
      <c r="V32" s="1"/>
      <c r="W32" s="1"/>
    </row>
    <row customHeight="1" ht="18.75">
      <c r="A33" s="51" t="s">
        <v>56</v>
      </c>
      <c r="B33" s="51" t="s">
        <v>206</v>
      </c>
      <c r="C33" s="52" t="s">
        <v>207</v>
      </c>
      <c r="D33" s="51" t="s">
        <v>81</v>
      </c>
      <c r="E33" s="51" t="s">
        <v>82</v>
      </c>
      <c r="F33" s="51" t="s">
        <v>170</v>
      </c>
      <c r="G33" s="51" t="s">
        <v>171</v>
      </c>
      <c r="H33" s="1">
        <v>862956</v>
      </c>
      <c r="I33" s="1">
        <v>862956</v>
      </c>
      <c r="J33" s="1"/>
      <c r="K33" s="1"/>
      <c r="L33" s="1">
        <v>862956</v>
      </c>
      <c r="M33" s="1"/>
      <c r="N33" s="1"/>
      <c r="O33" s="1"/>
      <c r="P33" s="2"/>
      <c r="Q33" s="1"/>
      <c r="R33" s="1"/>
      <c r="S33" s="1"/>
      <c r="T33" s="1"/>
      <c r="U33" s="1"/>
      <c r="V33" s="1"/>
      <c r="W33" s="1"/>
    </row>
    <row customHeight="1" ht="18.75">
      <c r="A34" s="51" t="s">
        <v>56</v>
      </c>
      <c r="B34" s="51" t="s">
        <v>206</v>
      </c>
      <c r="C34" s="52" t="s">
        <v>207</v>
      </c>
      <c r="D34" s="51" t="s">
        <v>81</v>
      </c>
      <c r="E34" s="51" t="s">
        <v>82</v>
      </c>
      <c r="F34" s="51" t="s">
        <v>172</v>
      </c>
      <c r="G34" s="51" t="s">
        <v>173</v>
      </c>
      <c r="H34" s="1">
        <v>126000</v>
      </c>
      <c r="I34" s="1">
        <v>126000</v>
      </c>
      <c r="J34" s="1"/>
      <c r="K34" s="1"/>
      <c r="L34" s="1">
        <v>126000</v>
      </c>
      <c r="M34" s="1"/>
      <c r="N34" s="1"/>
      <c r="O34" s="1"/>
      <c r="P34" s="2"/>
      <c r="Q34" s="1"/>
      <c r="R34" s="1"/>
      <c r="S34" s="1"/>
      <c r="T34" s="1"/>
      <c r="U34" s="1"/>
      <c r="V34" s="1"/>
      <c r="W34" s="1"/>
    </row>
    <row customHeight="1" ht="18.75">
      <c r="A35" s="51" t="s">
        <v>56</v>
      </c>
      <c r="B35" s="51" t="s">
        <v>206</v>
      </c>
      <c r="C35" s="52" t="s">
        <v>207</v>
      </c>
      <c r="D35" s="51" t="s">
        <v>81</v>
      </c>
      <c r="E35" s="51" t="s">
        <v>82</v>
      </c>
      <c r="F35" s="51" t="s">
        <v>172</v>
      </c>
      <c r="G35" s="51" t="s">
        <v>173</v>
      </c>
      <c r="H35" s="1">
        <v>60576</v>
      </c>
      <c r="I35" s="1">
        <v>60576</v>
      </c>
      <c r="J35" s="1"/>
      <c r="K35" s="1"/>
      <c r="L35" s="1">
        <v>60576</v>
      </c>
      <c r="M35" s="1"/>
      <c r="N35" s="1"/>
      <c r="O35" s="1"/>
      <c r="P35" s="2"/>
      <c r="Q35" s="1"/>
      <c r="R35" s="1"/>
      <c r="S35" s="1"/>
      <c r="T35" s="1"/>
      <c r="U35" s="1"/>
      <c r="V35" s="1"/>
      <c r="W35" s="1"/>
    </row>
    <row customHeight="1" ht="18.75">
      <c r="A36" s="51" t="s">
        <v>56</v>
      </c>
      <c r="B36" s="51" t="s">
        <v>206</v>
      </c>
      <c r="C36" s="52" t="s">
        <v>207</v>
      </c>
      <c r="D36" s="51" t="s">
        <v>81</v>
      </c>
      <c r="E36" s="51" t="s">
        <v>82</v>
      </c>
      <c r="F36" s="51" t="s">
        <v>208</v>
      </c>
      <c r="G36" s="51" t="s">
        <v>209</v>
      </c>
      <c r="H36" s="1">
        <v>630000</v>
      </c>
      <c r="I36" s="1">
        <v>630000</v>
      </c>
      <c r="J36" s="1"/>
      <c r="K36" s="1"/>
      <c r="L36" s="1">
        <v>630000</v>
      </c>
      <c r="M36" s="1"/>
      <c r="N36" s="1"/>
      <c r="O36" s="1"/>
      <c r="P36" s="2"/>
      <c r="Q36" s="1"/>
      <c r="R36" s="1"/>
      <c r="S36" s="1"/>
      <c r="T36" s="1"/>
      <c r="U36" s="1"/>
      <c r="V36" s="1"/>
      <c r="W36" s="1"/>
    </row>
    <row customHeight="1" ht="18.75">
      <c r="A37" s="51" t="s">
        <v>56</v>
      </c>
      <c r="B37" s="51" t="s">
        <v>206</v>
      </c>
      <c r="C37" s="52" t="s">
        <v>207</v>
      </c>
      <c r="D37" s="51" t="s">
        <v>81</v>
      </c>
      <c r="E37" s="51" t="s">
        <v>82</v>
      </c>
      <c r="F37" s="51" t="s">
        <v>208</v>
      </c>
      <c r="G37" s="51" t="s">
        <v>209</v>
      </c>
      <c r="H37" s="1">
        <v>322740</v>
      </c>
      <c r="I37" s="1">
        <v>322740</v>
      </c>
      <c r="J37" s="1"/>
      <c r="K37" s="1"/>
      <c r="L37" s="1">
        <v>322740</v>
      </c>
      <c r="M37" s="1"/>
      <c r="N37" s="1"/>
      <c r="O37" s="1"/>
      <c r="P37" s="2"/>
      <c r="Q37" s="1"/>
      <c r="R37" s="1"/>
      <c r="S37" s="1"/>
      <c r="T37" s="1"/>
      <c r="U37" s="1"/>
      <c r="V37" s="1"/>
      <c r="W37" s="1"/>
    </row>
    <row customHeight="1" ht="18.75">
      <c r="A38" s="51" t="s">
        <v>56</v>
      </c>
      <c r="B38" s="51" t="s">
        <v>206</v>
      </c>
      <c r="C38" s="52" t="s">
        <v>207</v>
      </c>
      <c r="D38" s="51" t="s">
        <v>113</v>
      </c>
      <c r="E38" s="51" t="s">
        <v>82</v>
      </c>
      <c r="F38" s="51" t="s">
        <v>170</v>
      </c>
      <c r="G38" s="51" t="s">
        <v>171</v>
      </c>
      <c r="H38" s="1">
        <v>1682028</v>
      </c>
      <c r="I38" s="1">
        <v>1682028</v>
      </c>
      <c r="J38" s="1"/>
      <c r="K38" s="1"/>
      <c r="L38" s="1">
        <v>1682028</v>
      </c>
      <c r="M38" s="1"/>
      <c r="N38" s="1"/>
      <c r="O38" s="1"/>
      <c r="P38" s="2"/>
      <c r="Q38" s="1"/>
      <c r="R38" s="1"/>
      <c r="S38" s="1"/>
      <c r="T38" s="1"/>
      <c r="U38" s="1"/>
      <c r="V38" s="1"/>
      <c r="W38" s="1"/>
    </row>
    <row customHeight="1" ht="18.75">
      <c r="A39" s="51" t="s">
        <v>56</v>
      </c>
      <c r="B39" s="51" t="s">
        <v>206</v>
      </c>
      <c r="C39" s="52" t="s">
        <v>207</v>
      </c>
      <c r="D39" s="51" t="s">
        <v>113</v>
      </c>
      <c r="E39" s="51" t="s">
        <v>82</v>
      </c>
      <c r="F39" s="51" t="s">
        <v>172</v>
      </c>
      <c r="G39" s="51" t="s">
        <v>173</v>
      </c>
      <c r="H39" s="1">
        <v>186000</v>
      </c>
      <c r="I39" s="1">
        <v>186000</v>
      </c>
      <c r="J39" s="1"/>
      <c r="K39" s="1"/>
      <c r="L39" s="1">
        <v>186000</v>
      </c>
      <c r="M39" s="1"/>
      <c r="N39" s="1"/>
      <c r="O39" s="1"/>
      <c r="P39" s="2"/>
      <c r="Q39" s="1"/>
      <c r="R39" s="1"/>
      <c r="S39" s="1"/>
      <c r="T39" s="1"/>
      <c r="U39" s="1"/>
      <c r="V39" s="1"/>
      <c r="W39" s="1"/>
    </row>
    <row customHeight="1" ht="18.75">
      <c r="A40" s="51" t="s">
        <v>56</v>
      </c>
      <c r="B40" s="51" t="s">
        <v>206</v>
      </c>
      <c r="C40" s="52" t="s">
        <v>207</v>
      </c>
      <c r="D40" s="51" t="s">
        <v>113</v>
      </c>
      <c r="E40" s="51" t="s">
        <v>82</v>
      </c>
      <c r="F40" s="51" t="s">
        <v>172</v>
      </c>
      <c r="G40" s="51" t="s">
        <v>173</v>
      </c>
      <c r="H40" s="1">
        <v>141204</v>
      </c>
      <c r="I40" s="1">
        <v>141204</v>
      </c>
      <c r="J40" s="1"/>
      <c r="K40" s="1"/>
      <c r="L40" s="1">
        <v>141204</v>
      </c>
      <c r="M40" s="1"/>
      <c r="N40" s="1"/>
      <c r="O40" s="1"/>
      <c r="P40" s="2"/>
      <c r="Q40" s="1"/>
      <c r="R40" s="1"/>
      <c r="S40" s="1"/>
      <c r="T40" s="1"/>
      <c r="U40" s="1"/>
      <c r="V40" s="1"/>
      <c r="W40" s="1"/>
    </row>
    <row customHeight="1" ht="18.75">
      <c r="A41" s="51" t="s">
        <v>56</v>
      </c>
      <c r="B41" s="51" t="s">
        <v>206</v>
      </c>
      <c r="C41" s="52" t="s">
        <v>207</v>
      </c>
      <c r="D41" s="51" t="s">
        <v>113</v>
      </c>
      <c r="E41" s="51" t="s">
        <v>82</v>
      </c>
      <c r="F41" s="51" t="s">
        <v>208</v>
      </c>
      <c r="G41" s="51" t="s">
        <v>209</v>
      </c>
      <c r="H41" s="1">
        <v>525480</v>
      </c>
      <c r="I41" s="1">
        <v>525480</v>
      </c>
      <c r="J41" s="1"/>
      <c r="K41" s="1"/>
      <c r="L41" s="1">
        <v>525480</v>
      </c>
      <c r="M41" s="1"/>
      <c r="N41" s="1"/>
      <c r="O41" s="1"/>
      <c r="P41" s="2"/>
      <c r="Q41" s="1"/>
      <c r="R41" s="1"/>
      <c r="S41" s="1"/>
      <c r="T41" s="1"/>
      <c r="U41" s="1"/>
      <c r="V41" s="1"/>
      <c r="W41" s="1"/>
    </row>
    <row customHeight="1" ht="18.75">
      <c r="A42" s="51" t="s">
        <v>56</v>
      </c>
      <c r="B42" s="51" t="s">
        <v>206</v>
      </c>
      <c r="C42" s="52" t="s">
        <v>207</v>
      </c>
      <c r="D42" s="51" t="s">
        <v>113</v>
      </c>
      <c r="E42" s="51" t="s">
        <v>82</v>
      </c>
      <c r="F42" s="51" t="s">
        <v>208</v>
      </c>
      <c r="G42" s="51" t="s">
        <v>209</v>
      </c>
      <c r="H42" s="1">
        <v>960000</v>
      </c>
      <c r="I42" s="1">
        <v>960000</v>
      </c>
      <c r="J42" s="1"/>
      <c r="K42" s="1"/>
      <c r="L42" s="1">
        <v>960000</v>
      </c>
      <c r="M42" s="1"/>
      <c r="N42" s="1"/>
      <c r="O42" s="1"/>
      <c r="P42" s="2"/>
      <c r="Q42" s="1"/>
      <c r="R42" s="1"/>
      <c r="S42" s="1"/>
      <c r="T42" s="1"/>
      <c r="U42" s="1"/>
      <c r="V42" s="1"/>
      <c r="W42" s="1"/>
    </row>
    <row customHeight="1" ht="18.75">
      <c r="A43" s="51" t="s">
        <v>56</v>
      </c>
      <c r="B43" s="51" t="s">
        <v>210</v>
      </c>
      <c r="C43" s="52" t="s">
        <v>211</v>
      </c>
      <c r="D43" s="51" t="s">
        <v>75</v>
      </c>
      <c r="E43" s="51" t="s">
        <v>76</v>
      </c>
      <c r="F43" s="51" t="s">
        <v>212</v>
      </c>
      <c r="G43" s="51" t="s">
        <v>213</v>
      </c>
      <c r="H43" s="1">
        <v>75000</v>
      </c>
      <c r="I43" s="1">
        <v>75000</v>
      </c>
      <c r="J43" s="1"/>
      <c r="K43" s="1"/>
      <c r="L43" s="1">
        <v>75000</v>
      </c>
      <c r="M43" s="1"/>
      <c r="N43" s="1"/>
      <c r="O43" s="1"/>
      <c r="P43" s="2"/>
      <c r="Q43" s="1"/>
      <c r="R43" s="1"/>
      <c r="S43" s="1"/>
      <c r="T43" s="1"/>
      <c r="U43" s="1"/>
      <c r="V43" s="1"/>
      <c r="W43" s="1"/>
    </row>
    <row customHeight="1" ht="18.75">
      <c r="A44" s="51" t="s">
        <v>56</v>
      </c>
      <c r="B44" s="51" t="s">
        <v>214</v>
      </c>
      <c r="C44" s="52" t="s">
        <v>215</v>
      </c>
      <c r="D44" s="51" t="s">
        <v>75</v>
      </c>
      <c r="E44" s="51" t="s">
        <v>76</v>
      </c>
      <c r="F44" s="51" t="s">
        <v>216</v>
      </c>
      <c r="G44" s="51" t="s">
        <v>215</v>
      </c>
      <c r="H44" s="1">
        <v>17400</v>
      </c>
      <c r="I44" s="1">
        <v>17400</v>
      </c>
      <c r="J44" s="1"/>
      <c r="K44" s="1"/>
      <c r="L44" s="1">
        <v>17400</v>
      </c>
      <c r="M44" s="1"/>
      <c r="N44" s="1"/>
      <c r="O44" s="1"/>
      <c r="P44" s="2"/>
      <c r="Q44" s="1"/>
      <c r="R44" s="1"/>
      <c r="S44" s="1"/>
      <c r="T44" s="1"/>
      <c r="U44" s="1"/>
      <c r="V44" s="1"/>
      <c r="W44" s="1"/>
    </row>
    <row customHeight="1" ht="18.75">
      <c r="A45" s="51" t="s">
        <v>56</v>
      </c>
      <c r="B45" s="51" t="s">
        <v>214</v>
      </c>
      <c r="C45" s="52" t="s">
        <v>215</v>
      </c>
      <c r="D45" s="51" t="s">
        <v>81</v>
      </c>
      <c r="E45" s="51" t="s">
        <v>82</v>
      </c>
      <c r="F45" s="51" t="s">
        <v>216</v>
      </c>
      <c r="G45" s="51" t="s">
        <v>215</v>
      </c>
      <c r="H45" s="1">
        <v>12600</v>
      </c>
      <c r="I45" s="1">
        <v>12600</v>
      </c>
      <c r="J45" s="1"/>
      <c r="K45" s="1"/>
      <c r="L45" s="1">
        <v>12600</v>
      </c>
      <c r="M45" s="1"/>
      <c r="N45" s="1"/>
      <c r="O45" s="1"/>
      <c r="P45" s="2"/>
      <c r="Q45" s="1"/>
      <c r="R45" s="1"/>
      <c r="S45" s="1"/>
      <c r="T45" s="1"/>
      <c r="U45" s="1"/>
      <c r="V45" s="1"/>
      <c r="W45" s="1"/>
    </row>
    <row customHeight="1" ht="18.75">
      <c r="A46" s="51" t="s">
        <v>56</v>
      </c>
      <c r="B46" s="51" t="s">
        <v>214</v>
      </c>
      <c r="C46" s="52" t="s">
        <v>215</v>
      </c>
      <c r="D46" s="51" t="s">
        <v>113</v>
      </c>
      <c r="E46" s="51" t="s">
        <v>82</v>
      </c>
      <c r="F46" s="51" t="s">
        <v>216</v>
      </c>
      <c r="G46" s="51" t="s">
        <v>215</v>
      </c>
      <c r="H46" s="1">
        <v>19200</v>
      </c>
      <c r="I46" s="1">
        <v>19200</v>
      </c>
      <c r="J46" s="1"/>
      <c r="K46" s="1"/>
      <c r="L46" s="1">
        <v>19200</v>
      </c>
      <c r="M46" s="1"/>
      <c r="N46" s="1"/>
      <c r="O46" s="1"/>
      <c r="P46" s="2"/>
      <c r="Q46" s="1"/>
      <c r="R46" s="1"/>
      <c r="S46" s="1"/>
      <c r="T46" s="1"/>
      <c r="U46" s="1"/>
      <c r="V46" s="1"/>
      <c r="W46" s="1"/>
    </row>
    <row customHeight="1" ht="18.75">
      <c r="A47" s="51" t="s">
        <v>56</v>
      </c>
      <c r="B47" s="51" t="s">
        <v>217</v>
      </c>
      <c r="C47" s="52" t="s">
        <v>147</v>
      </c>
      <c r="D47" s="51" t="s">
        <v>75</v>
      </c>
      <c r="E47" s="51" t="s">
        <v>76</v>
      </c>
      <c r="F47" s="51" t="s">
        <v>218</v>
      </c>
      <c r="G47" s="51" t="s">
        <v>147</v>
      </c>
      <c r="H47" s="1">
        <v>25000</v>
      </c>
      <c r="I47" s="1">
        <v>25000</v>
      </c>
      <c r="J47" s="1"/>
      <c r="K47" s="1"/>
      <c r="L47" s="1">
        <v>25000</v>
      </c>
      <c r="M47" s="1"/>
      <c r="N47" s="1"/>
      <c r="O47" s="1"/>
      <c r="P47" s="2"/>
      <c r="Q47" s="1"/>
      <c r="R47" s="1"/>
      <c r="S47" s="1"/>
      <c r="T47" s="1"/>
      <c r="U47" s="1"/>
      <c r="V47" s="1"/>
      <c r="W47" s="1"/>
    </row>
    <row customHeight="1" ht="18.75">
      <c r="A48" s="51" t="s">
        <v>56</v>
      </c>
      <c r="B48" s="51" t="s">
        <v>219</v>
      </c>
      <c r="C48" s="52" t="s">
        <v>220</v>
      </c>
      <c r="D48" s="51" t="s">
        <v>75</v>
      </c>
      <c r="E48" s="51" t="s">
        <v>76</v>
      </c>
      <c r="F48" s="51" t="s">
        <v>174</v>
      </c>
      <c r="G48" s="51" t="s">
        <v>175</v>
      </c>
      <c r="H48" s="1">
        <v>159790</v>
      </c>
      <c r="I48" s="1">
        <v>159790</v>
      </c>
      <c r="J48" s="1"/>
      <c r="K48" s="1"/>
      <c r="L48" s="1">
        <v>159790</v>
      </c>
      <c r="M48" s="1"/>
      <c r="N48" s="1"/>
      <c r="O48" s="1"/>
      <c r="P48" s="2"/>
      <c r="Q48" s="1"/>
      <c r="R48" s="1"/>
      <c r="S48" s="1"/>
      <c r="T48" s="1"/>
      <c r="U48" s="1"/>
      <c r="V48" s="1"/>
      <c r="W48" s="1"/>
    </row>
    <row customHeight="1" ht="18.75">
      <c r="A49" s="51" t="s">
        <v>56</v>
      </c>
      <c r="B49" s="51" t="s">
        <v>219</v>
      </c>
      <c r="C49" s="52" t="s">
        <v>220</v>
      </c>
      <c r="D49" s="51" t="s">
        <v>75</v>
      </c>
      <c r="E49" s="51" t="s">
        <v>76</v>
      </c>
      <c r="F49" s="51" t="s">
        <v>174</v>
      </c>
      <c r="G49" s="51" t="s">
        <v>175</v>
      </c>
      <c r="H49" s="1">
        <v>331728</v>
      </c>
      <c r="I49" s="1">
        <v>331728</v>
      </c>
      <c r="J49" s="1"/>
      <c r="K49" s="1"/>
      <c r="L49" s="1">
        <v>331728</v>
      </c>
      <c r="M49" s="1"/>
      <c r="N49" s="1"/>
      <c r="O49" s="1"/>
      <c r="P49" s="2"/>
      <c r="Q49" s="1"/>
      <c r="R49" s="1"/>
      <c r="S49" s="1"/>
      <c r="T49" s="1"/>
      <c r="U49" s="1"/>
      <c r="V49" s="1"/>
      <c r="W49" s="1"/>
    </row>
    <row customHeight="1" ht="18.75">
      <c r="A50" s="51" t="s">
        <v>56</v>
      </c>
      <c r="B50" s="51" t="s">
        <v>221</v>
      </c>
      <c r="C50" s="52" t="s">
        <v>222</v>
      </c>
      <c r="D50" s="51" t="s">
        <v>75</v>
      </c>
      <c r="E50" s="51" t="s">
        <v>76</v>
      </c>
      <c r="F50" s="51" t="s">
        <v>223</v>
      </c>
      <c r="G50" s="51" t="s">
        <v>224</v>
      </c>
      <c r="H50" s="1">
        <v>174000</v>
      </c>
      <c r="I50" s="1">
        <v>174000</v>
      </c>
      <c r="J50" s="1"/>
      <c r="K50" s="1"/>
      <c r="L50" s="1">
        <v>174000</v>
      </c>
      <c r="M50" s="1"/>
      <c r="N50" s="1"/>
      <c r="O50" s="1"/>
      <c r="P50" s="2"/>
      <c r="Q50" s="1"/>
      <c r="R50" s="1"/>
      <c r="S50" s="1"/>
      <c r="T50" s="1"/>
      <c r="U50" s="1"/>
      <c r="V50" s="1"/>
      <c r="W50" s="1"/>
    </row>
    <row customHeight="1" ht="18.75">
      <c r="A51" s="51" t="s">
        <v>56</v>
      </c>
      <c r="B51" s="51" t="s">
        <v>221</v>
      </c>
      <c r="C51" s="52" t="s">
        <v>222</v>
      </c>
      <c r="D51" s="51" t="s">
        <v>81</v>
      </c>
      <c r="E51" s="51" t="s">
        <v>82</v>
      </c>
      <c r="F51" s="51" t="s">
        <v>223</v>
      </c>
      <c r="G51" s="51" t="s">
        <v>224</v>
      </c>
      <c r="H51" s="1">
        <v>126000</v>
      </c>
      <c r="I51" s="1">
        <v>126000</v>
      </c>
      <c r="J51" s="1"/>
      <c r="K51" s="1"/>
      <c r="L51" s="1">
        <v>126000</v>
      </c>
      <c r="M51" s="1"/>
      <c r="N51" s="1"/>
      <c r="O51" s="1"/>
      <c r="P51" s="2"/>
      <c r="Q51" s="1"/>
      <c r="R51" s="1"/>
      <c r="S51" s="1"/>
      <c r="T51" s="1"/>
      <c r="U51" s="1"/>
      <c r="V51" s="1"/>
      <c r="W51" s="1"/>
    </row>
    <row customHeight="1" ht="18.75">
      <c r="A52" s="51" t="s">
        <v>56</v>
      </c>
      <c r="B52" s="51" t="s">
        <v>221</v>
      </c>
      <c r="C52" s="52" t="s">
        <v>222</v>
      </c>
      <c r="D52" s="51" t="s">
        <v>113</v>
      </c>
      <c r="E52" s="51" t="s">
        <v>82</v>
      </c>
      <c r="F52" s="51" t="s">
        <v>223</v>
      </c>
      <c r="G52" s="51" t="s">
        <v>224</v>
      </c>
      <c r="H52" s="1">
        <v>192000</v>
      </c>
      <c r="I52" s="1">
        <v>192000</v>
      </c>
      <c r="J52" s="1"/>
      <c r="K52" s="1"/>
      <c r="L52" s="1">
        <v>192000</v>
      </c>
      <c r="M52" s="1"/>
      <c r="N52" s="1"/>
      <c r="O52" s="1"/>
      <c r="P52" s="2"/>
      <c r="Q52" s="1"/>
      <c r="R52" s="1"/>
      <c r="S52" s="1"/>
      <c r="T52" s="1"/>
      <c r="U52" s="1"/>
      <c r="V52" s="1"/>
      <c r="W52" s="1"/>
    </row>
    <row customHeight="1" ht="18.75">
      <c r="A53" s="51" t="s">
        <v>56</v>
      </c>
      <c r="B53" s="51" t="s">
        <v>225</v>
      </c>
      <c r="C53" s="52" t="s">
        <v>226</v>
      </c>
      <c r="D53" s="51" t="s">
        <v>75</v>
      </c>
      <c r="E53" s="51" t="s">
        <v>76</v>
      </c>
      <c r="F53" s="51" t="s">
        <v>227</v>
      </c>
      <c r="G53" s="51" t="s">
        <v>228</v>
      </c>
      <c r="H53" s="1">
        <v>37700</v>
      </c>
      <c r="I53" s="1">
        <v>37700</v>
      </c>
      <c r="J53" s="1"/>
      <c r="K53" s="1"/>
      <c r="L53" s="1">
        <v>37700</v>
      </c>
      <c r="M53" s="1"/>
      <c r="N53" s="1"/>
      <c r="O53" s="1"/>
      <c r="P53" s="2"/>
      <c r="Q53" s="1"/>
      <c r="R53" s="1"/>
      <c r="S53" s="1"/>
      <c r="T53" s="1"/>
      <c r="U53" s="1"/>
      <c r="V53" s="1"/>
      <c r="W53" s="1"/>
    </row>
    <row customHeight="1" ht="18.75">
      <c r="A54" s="51" t="s">
        <v>56</v>
      </c>
      <c r="B54" s="51" t="s">
        <v>225</v>
      </c>
      <c r="C54" s="52" t="s">
        <v>226</v>
      </c>
      <c r="D54" s="51" t="s">
        <v>81</v>
      </c>
      <c r="E54" s="51" t="s">
        <v>82</v>
      </c>
      <c r="F54" s="51" t="s">
        <v>227</v>
      </c>
      <c r="G54" s="51" t="s">
        <v>228</v>
      </c>
      <c r="H54" s="1">
        <v>27300</v>
      </c>
      <c r="I54" s="1">
        <v>27300</v>
      </c>
      <c r="J54" s="1"/>
      <c r="K54" s="1"/>
      <c r="L54" s="1">
        <v>27300</v>
      </c>
      <c r="M54" s="1"/>
      <c r="N54" s="1"/>
      <c r="O54" s="1"/>
      <c r="P54" s="2"/>
      <c r="Q54" s="1"/>
      <c r="R54" s="1"/>
      <c r="S54" s="1"/>
      <c r="T54" s="1"/>
      <c r="U54" s="1"/>
      <c r="V54" s="1"/>
      <c r="W54" s="1"/>
    </row>
    <row customHeight="1" ht="18.75">
      <c r="A55" s="51" t="s">
        <v>56</v>
      </c>
      <c r="B55" s="51" t="s">
        <v>225</v>
      </c>
      <c r="C55" s="52" t="s">
        <v>226</v>
      </c>
      <c r="D55" s="51" t="s">
        <v>113</v>
      </c>
      <c r="E55" s="51" t="s">
        <v>82</v>
      </c>
      <c r="F55" s="51" t="s">
        <v>227</v>
      </c>
      <c r="G55" s="51" t="s">
        <v>228</v>
      </c>
      <c r="H55" s="1">
        <v>41600</v>
      </c>
      <c r="I55" s="1">
        <v>41600</v>
      </c>
      <c r="J55" s="1"/>
      <c r="K55" s="1"/>
      <c r="L55" s="1">
        <v>41600</v>
      </c>
      <c r="M55" s="1"/>
      <c r="N55" s="1"/>
      <c r="O55" s="1"/>
      <c r="P55" s="2"/>
      <c r="Q55" s="1"/>
      <c r="R55" s="1"/>
      <c r="S55" s="1"/>
      <c r="T55" s="1"/>
      <c r="U55" s="1"/>
      <c r="V55" s="1"/>
      <c r="W55" s="1"/>
    </row>
    <row customHeight="1" ht="18.75">
      <c r="A56" s="51" t="s">
        <v>56</v>
      </c>
      <c r="B56" s="51" t="s">
        <v>229</v>
      </c>
      <c r="C56" s="52" t="s">
        <v>230</v>
      </c>
      <c r="D56" s="51" t="s">
        <v>77</v>
      </c>
      <c r="E56" s="51" t="s">
        <v>78</v>
      </c>
      <c r="F56" s="51" t="s">
        <v>223</v>
      </c>
      <c r="G56" s="51" t="s">
        <v>224</v>
      </c>
      <c r="H56" s="1">
        <v>41000</v>
      </c>
      <c r="I56" s="1">
        <v>41000</v>
      </c>
      <c r="J56" s="1"/>
      <c r="K56" s="1"/>
      <c r="L56" s="1">
        <v>41000</v>
      </c>
      <c r="M56" s="1"/>
      <c r="N56" s="1"/>
      <c r="O56" s="1"/>
      <c r="P56" s="2"/>
      <c r="Q56" s="1"/>
      <c r="R56" s="1"/>
      <c r="S56" s="1"/>
      <c r="T56" s="1"/>
      <c r="U56" s="1"/>
      <c r="V56" s="1"/>
      <c r="W56" s="1"/>
    </row>
    <row customHeight="1" ht="18.75">
      <c r="A57" s="51" t="s">
        <v>56</v>
      </c>
      <c r="B57" s="51" t="s">
        <v>231</v>
      </c>
      <c r="C57" s="52" t="s">
        <v>232</v>
      </c>
      <c r="D57" s="51" t="s">
        <v>75</v>
      </c>
      <c r="E57" s="51" t="s">
        <v>76</v>
      </c>
      <c r="F57" s="51" t="s">
        <v>223</v>
      </c>
      <c r="G57" s="51" t="s">
        <v>224</v>
      </c>
      <c r="H57" s="1">
        <v>265000</v>
      </c>
      <c r="I57" s="1">
        <v>265000</v>
      </c>
      <c r="J57" s="1"/>
      <c r="K57" s="1"/>
      <c r="L57" s="1">
        <v>265000</v>
      </c>
      <c r="M57" s="1"/>
      <c r="N57" s="1"/>
      <c r="O57" s="1"/>
      <c r="P57" s="2"/>
      <c r="Q57" s="1"/>
      <c r="R57" s="1"/>
      <c r="S57" s="1"/>
      <c r="T57" s="1"/>
      <c r="U57" s="1"/>
      <c r="V57" s="1"/>
      <c r="W57" s="1"/>
    </row>
    <row customHeight="1" ht="18.75">
      <c r="A58" s="51" t="s">
        <v>56</v>
      </c>
      <c r="B58" s="51" t="s">
        <v>233</v>
      </c>
      <c r="C58" s="52" t="s">
        <v>234</v>
      </c>
      <c r="D58" s="51" t="s">
        <v>75</v>
      </c>
      <c r="E58" s="51" t="s">
        <v>76</v>
      </c>
      <c r="F58" s="51" t="s">
        <v>198</v>
      </c>
      <c r="G58" s="51" t="s">
        <v>199</v>
      </c>
      <c r="H58" s="1">
        <v>51000</v>
      </c>
      <c r="I58" s="1">
        <v>51000</v>
      </c>
      <c r="J58" s="1"/>
      <c r="K58" s="1"/>
      <c r="L58" s="1">
        <v>51000</v>
      </c>
      <c r="M58" s="1"/>
      <c r="N58" s="1"/>
      <c r="O58" s="1"/>
      <c r="P58" s="2"/>
      <c r="Q58" s="1"/>
      <c r="R58" s="1"/>
      <c r="S58" s="1"/>
      <c r="T58" s="1"/>
      <c r="U58" s="1"/>
      <c r="V58" s="1"/>
      <c r="W58" s="1"/>
    </row>
    <row customHeight="1" ht="18.75">
      <c r="A59" s="51" t="s">
        <v>56</v>
      </c>
      <c r="B59" s="51" t="s">
        <v>235</v>
      </c>
      <c r="C59" s="52" t="s">
        <v>236</v>
      </c>
      <c r="D59" s="51" t="s">
        <v>75</v>
      </c>
      <c r="E59" s="51" t="s">
        <v>76</v>
      </c>
      <c r="F59" s="51" t="s">
        <v>237</v>
      </c>
      <c r="G59" s="51" t="s">
        <v>238</v>
      </c>
      <c r="H59" s="1">
        <v>30000</v>
      </c>
      <c r="I59" s="1">
        <v>30000</v>
      </c>
      <c r="J59" s="1"/>
      <c r="K59" s="1"/>
      <c r="L59" s="1">
        <v>30000</v>
      </c>
      <c r="M59" s="1"/>
      <c r="N59" s="1"/>
      <c r="O59" s="1"/>
      <c r="P59" s="2"/>
      <c r="Q59" s="1"/>
      <c r="R59" s="1"/>
      <c r="S59" s="1"/>
      <c r="T59" s="1"/>
      <c r="U59" s="1"/>
      <c r="V59" s="1"/>
      <c r="W59" s="1"/>
    </row>
    <row customHeight="1" ht="18.75">
      <c r="A60" s="51" t="s">
        <v>56</v>
      </c>
      <c r="B60" s="51" t="s">
        <v>239</v>
      </c>
      <c r="C60" s="52" t="s">
        <v>240</v>
      </c>
      <c r="D60" s="51" t="s">
        <v>81</v>
      </c>
      <c r="E60" s="51" t="s">
        <v>82</v>
      </c>
      <c r="F60" s="51" t="s">
        <v>208</v>
      </c>
      <c r="G60" s="51" t="s">
        <v>209</v>
      </c>
      <c r="H60" s="1">
        <v>277200</v>
      </c>
      <c r="I60" s="1">
        <v>277200</v>
      </c>
      <c r="J60" s="1"/>
      <c r="K60" s="1"/>
      <c r="L60" s="1">
        <v>277200</v>
      </c>
      <c r="M60" s="1"/>
      <c r="N60" s="1"/>
      <c r="O60" s="1"/>
      <c r="P60" s="2"/>
      <c r="Q60" s="1"/>
      <c r="R60" s="1"/>
      <c r="S60" s="1"/>
      <c r="T60" s="1"/>
      <c r="U60" s="1"/>
      <c r="V60" s="1"/>
      <c r="W60" s="1"/>
    </row>
    <row customHeight="1" ht="18.75">
      <c r="A61" s="51" t="s">
        <v>56</v>
      </c>
      <c r="B61" s="51" t="s">
        <v>239</v>
      </c>
      <c r="C61" s="52" t="s">
        <v>240</v>
      </c>
      <c r="D61" s="51" t="s">
        <v>81</v>
      </c>
      <c r="E61" s="51" t="s">
        <v>82</v>
      </c>
      <c r="F61" s="51" t="s">
        <v>208</v>
      </c>
      <c r="G61" s="51" t="s">
        <v>209</v>
      </c>
      <c r="H61" s="1">
        <v>100800</v>
      </c>
      <c r="I61" s="1">
        <v>100800</v>
      </c>
      <c r="J61" s="1"/>
      <c r="K61" s="1"/>
      <c r="L61" s="1">
        <v>100800</v>
      </c>
      <c r="M61" s="1"/>
      <c r="N61" s="1"/>
      <c r="O61" s="1"/>
      <c r="P61" s="2"/>
      <c r="Q61" s="1"/>
      <c r="R61" s="1"/>
      <c r="S61" s="1"/>
      <c r="T61" s="1"/>
      <c r="U61" s="1"/>
      <c r="V61" s="1"/>
      <c r="W61" s="1"/>
    </row>
    <row customHeight="1" ht="18.75">
      <c r="A62" s="51" t="s">
        <v>56</v>
      </c>
      <c r="B62" s="51" t="s">
        <v>239</v>
      </c>
      <c r="C62" s="52" t="s">
        <v>240</v>
      </c>
      <c r="D62" s="51" t="s">
        <v>113</v>
      </c>
      <c r="E62" s="51" t="s">
        <v>82</v>
      </c>
      <c r="F62" s="51" t="s">
        <v>208</v>
      </c>
      <c r="G62" s="51" t="s">
        <v>209</v>
      </c>
      <c r="H62" s="1">
        <v>422400</v>
      </c>
      <c r="I62" s="1">
        <v>422400</v>
      </c>
      <c r="J62" s="1"/>
      <c r="K62" s="1"/>
      <c r="L62" s="1">
        <v>422400</v>
      </c>
      <c r="M62" s="1"/>
      <c r="N62" s="1"/>
      <c r="O62" s="1"/>
      <c r="P62" s="2"/>
      <c r="Q62" s="1"/>
      <c r="R62" s="1"/>
      <c r="S62" s="1"/>
      <c r="T62" s="1"/>
      <c r="U62" s="1"/>
      <c r="V62" s="1"/>
      <c r="W62" s="1"/>
    </row>
    <row customHeight="1" ht="18.75">
      <c r="A63" s="51" t="s">
        <v>56</v>
      </c>
      <c r="B63" s="51" t="s">
        <v>239</v>
      </c>
      <c r="C63" s="52" t="s">
        <v>240</v>
      </c>
      <c r="D63" s="51" t="s">
        <v>113</v>
      </c>
      <c r="E63" s="51" t="s">
        <v>82</v>
      </c>
      <c r="F63" s="51" t="s">
        <v>208</v>
      </c>
      <c r="G63" s="51" t="s">
        <v>209</v>
      </c>
      <c r="H63" s="1">
        <v>153600</v>
      </c>
      <c r="I63" s="1">
        <v>153600</v>
      </c>
      <c r="J63" s="1"/>
      <c r="K63" s="1"/>
      <c r="L63" s="1">
        <v>153600</v>
      </c>
      <c r="M63" s="1"/>
      <c r="N63" s="1"/>
      <c r="O63" s="1"/>
      <c r="P63" s="2"/>
      <c r="Q63" s="1"/>
      <c r="R63" s="1"/>
      <c r="S63" s="1"/>
      <c r="T63" s="1"/>
      <c r="U63" s="1"/>
      <c r="V63" s="1"/>
      <c r="W63" s="1"/>
    </row>
    <row customHeight="1" ht="18.75">
      <c r="A64" s="53" t="s">
        <v>32</v>
      </c>
      <c r="B64" s="53"/>
      <c r="C64" s="53"/>
      <c r="D64" s="53"/>
      <c r="E64" s="53"/>
      <c r="F64" s="53"/>
      <c r="G64" s="53"/>
      <c r="H64" s="1">
        <v>16511753.72</v>
      </c>
      <c r="I64" s="1">
        <v>16511753.72</v>
      </c>
      <c r="J64" s="1"/>
      <c r="K64" s="1"/>
      <c r="L64" s="1">
        <v>16511753.72</v>
      </c>
      <c r="M64" s="1"/>
      <c r="N64" s="1"/>
      <c r="O64" s="1"/>
      <c r="P64" s="1"/>
      <c r="Q64" s="1"/>
      <c r="R64" s="1"/>
      <c r="S64" s="1"/>
      <c r="T64" s="1"/>
      <c r="U64" s="1"/>
      <c r="V64" s="1"/>
      <c r="W64" s="1"/>
    </row>
  </sheetData>
  <mergeCells count="30">
    <mergeCell ref="A3:G3"/>
    <mergeCell ref="A4:A7"/>
    <mergeCell ref="B4:B7"/>
    <mergeCell ref="C4:C7"/>
    <mergeCell ref="D4:D7"/>
    <mergeCell ref="F4:F7"/>
    <mergeCell ref="E4:E7"/>
    <mergeCell ref="G4:G7"/>
    <mergeCell ref="A64:G64"/>
    <mergeCell ref="H4:H7"/>
    <mergeCell ref="J6:J7"/>
    <mergeCell ref="K6:K7"/>
    <mergeCell ref="L6:L7"/>
    <mergeCell ref="M6:M7"/>
    <mergeCell ref="I5:M5"/>
    <mergeCell ref="N6:N7"/>
    <mergeCell ref="O6:O7"/>
    <mergeCell ref="P6:P7"/>
    <mergeCell ref="N5:P5"/>
    <mergeCell ref="Q5:Q7"/>
    <mergeCell ref="R6:R7"/>
    <mergeCell ref="S6:S7"/>
    <mergeCell ref="T6:T7"/>
    <mergeCell ref="U6:U7"/>
    <mergeCell ref="V6:V7"/>
    <mergeCell ref="W6:W7"/>
    <mergeCell ref="R5:W5"/>
    <mergeCell ref="I4:W4"/>
    <mergeCell ref="A2:W2"/>
    <mergeCell ref="I6:I7"/>
  </mergeCells>
  <pageSetup scale="0" pageOrder="overThenDown"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766D4C8-8B4F-20E4-503C-F90CC2B24179}" mc:Ignorable="x14ac xr xr2 xr3">
  <sheetPr>
    <outlinePr summaryRight="0"/>
  </sheetPr>
  <dimension ref="A1:W51"/>
  <sheetViews>
    <sheetView topLeftCell="G4" showZeros="0" workbookViewId="0"/>
  </sheetViews>
  <sheetFormatPr defaultColWidth="8.8515625" customHeight="1" defaultRowHeight="15"/>
  <cols>
    <col min="1" max="8" width="28.57421875" customWidth="1"/>
    <col min="9" max="23" width="14.28125" customWidth="1"/>
  </cols>
  <sheetData>
    <row customHeight="1" ht="18.75">
      <c r="A1" s="8"/>
      <c r="B1" s="8"/>
      <c r="C1" s="8"/>
      <c r="D1" s="8"/>
      <c r="E1" s="8"/>
      <c r="F1" s="8"/>
      <c r="G1" s="8"/>
      <c r="H1" s="8"/>
      <c r="I1" s="8"/>
      <c r="J1" s="8"/>
      <c r="K1" s="8"/>
      <c r="L1" s="8"/>
      <c r="M1" s="8"/>
      <c r="N1" s="22"/>
      <c r="O1" s="22"/>
      <c r="P1" s="22"/>
      <c r="Q1" s="22"/>
      <c r="R1" s="22"/>
      <c r="S1" s="22"/>
      <c r="T1" s="22"/>
      <c r="U1" s="22"/>
      <c r="V1" s="22"/>
      <c r="W1" s="22" t="s">
        <v>241</v>
      </c>
    </row>
    <row customHeight="1" ht="45">
      <c r="A2" s="10" t="s">
        <v>242</v>
      </c>
      <c r="B2" s="10"/>
      <c r="C2" s="10"/>
      <c r="D2" s="10"/>
      <c r="E2" s="10"/>
      <c r="F2" s="10"/>
      <c r="G2" s="10"/>
      <c r="H2" s="10"/>
      <c r="I2" s="10"/>
      <c r="J2" s="10"/>
      <c r="K2" s="10"/>
      <c r="L2" s="10"/>
      <c r="M2" s="10"/>
      <c r="N2" s="34"/>
      <c r="O2" s="34"/>
      <c r="P2" s="34"/>
      <c r="Q2" s="34"/>
      <c r="R2" s="34"/>
      <c r="S2" s="34"/>
      <c r="T2" s="34"/>
      <c r="U2" s="34"/>
      <c r="V2" s="34"/>
      <c r="W2" s="34"/>
    </row>
    <row customHeight="1" ht="18.75">
      <c r="A3" s="11">
        <f>"单位名称："&amp;"通海县杨广镇人民政府"</f>
      </c>
      <c r="B3" s="11"/>
      <c r="C3" s="11"/>
      <c r="D3" s="11"/>
      <c r="E3" s="11"/>
      <c r="F3" s="11"/>
      <c r="G3" s="11"/>
      <c r="H3" s="11"/>
      <c r="I3" s="23"/>
      <c r="J3" s="23"/>
      <c r="K3" s="23"/>
      <c r="L3" s="23"/>
      <c r="M3" s="23"/>
      <c r="N3" s="9"/>
      <c r="O3" s="9"/>
      <c r="P3" s="9"/>
      <c r="Q3" s="9"/>
      <c r="R3" s="9"/>
      <c r="S3" s="9"/>
      <c r="T3" s="9"/>
      <c r="U3" s="9"/>
      <c r="V3" s="9"/>
      <c r="W3" s="9" t="s">
        <v>29</v>
      </c>
    </row>
    <row customHeight="1" ht="18.75">
      <c r="A4" s="24" t="s">
        <v>243</v>
      </c>
      <c r="B4" s="24" t="s">
        <v>153</v>
      </c>
      <c r="C4" s="24" t="s">
        <v>154</v>
      </c>
      <c r="D4" s="24" t="s">
        <v>244</v>
      </c>
      <c r="E4" s="24" t="s">
        <v>155</v>
      </c>
      <c r="F4" s="24" t="s">
        <v>156</v>
      </c>
      <c r="G4" s="24" t="s">
        <v>245</v>
      </c>
      <c r="H4" s="24" t="s">
        <v>158</v>
      </c>
      <c r="I4" s="36" t="s">
        <v>32</v>
      </c>
      <c r="J4" s="36" t="s">
        <v>246</v>
      </c>
      <c r="K4" s="24"/>
      <c r="L4" s="24"/>
      <c r="M4" s="24"/>
      <c r="N4" s="24" t="s">
        <v>160</v>
      </c>
      <c r="O4" s="24"/>
      <c r="P4" s="24"/>
      <c r="Q4" s="24" t="s">
        <v>38</v>
      </c>
      <c r="R4" s="24" t="s">
        <v>62</v>
      </c>
      <c r="S4" s="24"/>
      <c r="T4" s="24"/>
      <c r="U4" s="24"/>
      <c r="V4" s="24"/>
      <c r="W4" s="24"/>
    </row>
    <row customHeight="1" ht="18.75">
      <c r="A5" s="24"/>
      <c r="B5" s="24"/>
      <c r="C5" s="24"/>
      <c r="D5" s="24"/>
      <c r="E5" s="24"/>
      <c r="F5" s="24"/>
      <c r="G5" s="24"/>
      <c r="H5" s="24"/>
      <c r="I5" s="36" t="s">
        <v>161</v>
      </c>
      <c r="J5" s="36" t="s">
        <v>35</v>
      </c>
      <c r="K5" s="24"/>
      <c r="L5" s="24" t="s">
        <v>36</v>
      </c>
      <c r="M5" s="24" t="s">
        <v>37</v>
      </c>
      <c r="N5" s="24" t="s">
        <v>35</v>
      </c>
      <c r="O5" s="24" t="s">
        <v>36</v>
      </c>
      <c r="P5" s="24" t="s">
        <v>37</v>
      </c>
      <c r="Q5" s="24" t="s">
        <v>38</v>
      </c>
      <c r="R5" s="24" t="s">
        <v>34</v>
      </c>
      <c r="S5" s="24" t="s">
        <v>41</v>
      </c>
      <c r="T5" s="24" t="s">
        <v>42</v>
      </c>
      <c r="U5" s="24" t="s">
        <v>43</v>
      </c>
      <c r="V5" s="24" t="s">
        <v>44</v>
      </c>
      <c r="W5" s="24" t="s">
        <v>45</v>
      </c>
    </row>
    <row customHeight="1" ht="18.75">
      <c r="A6" s="24"/>
      <c r="B6" s="24"/>
      <c r="C6" s="24"/>
      <c r="D6" s="24"/>
      <c r="E6" s="24"/>
      <c r="F6" s="24"/>
      <c r="G6" s="24"/>
      <c r="H6" s="24"/>
      <c r="I6" s="36"/>
      <c r="J6" s="36" t="s">
        <v>35</v>
      </c>
      <c r="K6" s="24"/>
      <c r="L6" s="24" t="s">
        <v>36</v>
      </c>
      <c r="M6" s="24" t="s">
        <v>37</v>
      </c>
      <c r="N6" s="24" t="s">
        <v>35</v>
      </c>
      <c r="O6" s="24" t="s">
        <v>36</v>
      </c>
      <c r="P6" s="24" t="s">
        <v>37</v>
      </c>
      <c r="Q6" s="24"/>
      <c r="R6" s="24" t="s">
        <v>34</v>
      </c>
      <c r="S6" s="24" t="s">
        <v>41</v>
      </c>
      <c r="T6" s="24" t="s">
        <v>42</v>
      </c>
      <c r="U6" s="24" t="s">
        <v>43</v>
      </c>
      <c r="V6" s="24" t="s">
        <v>44</v>
      </c>
      <c r="W6" s="24" t="s">
        <v>45</v>
      </c>
    </row>
    <row customHeight="1" ht="22.66666030883789">
      <c r="A7" s="24"/>
      <c r="B7" s="24"/>
      <c r="C7" s="24"/>
      <c r="D7" s="24"/>
      <c r="E7" s="24"/>
      <c r="F7" s="24"/>
      <c r="G7" s="24"/>
      <c r="H7" s="24"/>
      <c r="I7" s="36"/>
      <c r="J7" s="36" t="s">
        <v>34</v>
      </c>
      <c r="K7" s="24" t="s">
        <v>247</v>
      </c>
      <c r="L7" s="24"/>
      <c r="M7" s="24"/>
      <c r="N7" s="24"/>
      <c r="O7" s="24"/>
      <c r="P7" s="24"/>
      <c r="Q7" s="24"/>
      <c r="R7" s="24"/>
      <c r="S7" s="24"/>
      <c r="T7" s="24"/>
      <c r="U7" s="24"/>
      <c r="V7" s="24"/>
      <c r="W7" s="24"/>
    </row>
    <row customHeight="1" ht="18.75">
      <c r="A8" s="31" t="s">
        <v>46</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row>
    <row customHeight="1" ht="18.75">
      <c r="A9" s="51"/>
      <c r="B9" s="51"/>
      <c r="C9" s="52" t="s">
        <v>248</v>
      </c>
      <c r="D9" s="51"/>
      <c r="E9" s="51"/>
      <c r="F9" s="51"/>
      <c r="G9" s="51"/>
      <c r="H9" s="51"/>
      <c r="I9" s="54">
        <v>255200</v>
      </c>
      <c r="J9" s="54">
        <v>255200</v>
      </c>
      <c r="K9" s="54">
        <v>255200</v>
      </c>
      <c r="L9" s="54"/>
      <c r="M9" s="54"/>
      <c r="N9" s="54"/>
      <c r="O9" s="54"/>
      <c r="P9" s="54"/>
      <c r="Q9" s="54"/>
      <c r="R9" s="54"/>
      <c r="S9" s="54"/>
      <c r="T9" s="54"/>
      <c r="U9" s="54"/>
      <c r="V9" s="54"/>
      <c r="W9" s="54"/>
    </row>
    <row customHeight="1" ht="18.75">
      <c r="A10" s="51" t="s">
        <v>249</v>
      </c>
      <c r="B10" s="51" t="s">
        <v>250</v>
      </c>
      <c r="C10" s="52" t="s">
        <v>248</v>
      </c>
      <c r="D10" s="51" t="s">
        <v>56</v>
      </c>
      <c r="E10" s="51" t="s">
        <v>75</v>
      </c>
      <c r="F10" s="51" t="s">
        <v>76</v>
      </c>
      <c r="G10" s="51" t="s">
        <v>190</v>
      </c>
      <c r="H10" s="51" t="s">
        <v>191</v>
      </c>
      <c r="I10" s="54">
        <v>255200</v>
      </c>
      <c r="J10" s="54">
        <v>255200</v>
      </c>
      <c r="K10" s="54">
        <v>255200</v>
      </c>
      <c r="L10" s="54"/>
      <c r="M10" s="54"/>
      <c r="N10" s="54"/>
      <c r="O10" s="54"/>
      <c r="P10" s="54"/>
      <c r="Q10" s="54"/>
      <c r="R10" s="54"/>
      <c r="S10" s="54"/>
      <c r="T10" s="54"/>
      <c r="U10" s="54"/>
      <c r="V10" s="54"/>
      <c r="W10" s="54"/>
    </row>
    <row customHeight="1" ht="18.75">
      <c r="A11" s="2"/>
      <c r="B11" s="2"/>
      <c r="C11" s="52" t="s">
        <v>251</v>
      </c>
      <c r="D11" s="2"/>
      <c r="E11" s="2"/>
      <c r="F11" s="2"/>
      <c r="G11" s="2"/>
      <c r="H11" s="2"/>
      <c r="I11" s="54">
        <v>3048000</v>
      </c>
      <c r="J11" s="54">
        <v>3048000</v>
      </c>
      <c r="K11" s="54">
        <v>3048000</v>
      </c>
      <c r="L11" s="54"/>
      <c r="M11" s="54"/>
      <c r="N11" s="54"/>
      <c r="O11" s="54"/>
      <c r="P11" s="2"/>
      <c r="Q11" s="54"/>
      <c r="R11" s="54"/>
      <c r="S11" s="54"/>
      <c r="T11" s="54"/>
      <c r="U11" s="54"/>
      <c r="V11" s="54"/>
      <c r="W11" s="54"/>
    </row>
    <row customHeight="1" ht="18.75">
      <c r="A12" s="51" t="s">
        <v>249</v>
      </c>
      <c r="B12" s="51" t="s">
        <v>252</v>
      </c>
      <c r="C12" s="52" t="s">
        <v>251</v>
      </c>
      <c r="D12" s="51" t="s">
        <v>56</v>
      </c>
      <c r="E12" s="51" t="s">
        <v>116</v>
      </c>
      <c r="F12" s="51" t="s">
        <v>117</v>
      </c>
      <c r="G12" s="51" t="s">
        <v>190</v>
      </c>
      <c r="H12" s="51" t="s">
        <v>191</v>
      </c>
      <c r="I12" s="54">
        <v>96000</v>
      </c>
      <c r="J12" s="54">
        <v>96000</v>
      </c>
      <c r="K12" s="54">
        <v>96000</v>
      </c>
      <c r="L12" s="54"/>
      <c r="M12" s="54"/>
      <c r="N12" s="54"/>
      <c r="O12" s="54"/>
      <c r="P12" s="2"/>
      <c r="Q12" s="54"/>
      <c r="R12" s="54"/>
      <c r="S12" s="54"/>
      <c r="T12" s="54"/>
      <c r="U12" s="54"/>
      <c r="V12" s="54"/>
      <c r="W12" s="54"/>
    </row>
    <row customHeight="1" ht="18.75">
      <c r="A13" s="51" t="s">
        <v>249</v>
      </c>
      <c r="B13" s="51" t="s">
        <v>252</v>
      </c>
      <c r="C13" s="52" t="s">
        <v>251</v>
      </c>
      <c r="D13" s="51" t="s">
        <v>56</v>
      </c>
      <c r="E13" s="51" t="s">
        <v>116</v>
      </c>
      <c r="F13" s="51" t="s">
        <v>117</v>
      </c>
      <c r="G13" s="51" t="s">
        <v>190</v>
      </c>
      <c r="H13" s="51" t="s">
        <v>191</v>
      </c>
      <c r="I13" s="54">
        <v>54000</v>
      </c>
      <c r="J13" s="54">
        <v>54000</v>
      </c>
      <c r="K13" s="54">
        <v>54000</v>
      </c>
      <c r="L13" s="54"/>
      <c r="M13" s="54"/>
      <c r="N13" s="54"/>
      <c r="O13" s="54"/>
      <c r="P13" s="2"/>
      <c r="Q13" s="54"/>
      <c r="R13" s="54"/>
      <c r="S13" s="54"/>
      <c r="T13" s="54"/>
      <c r="U13" s="54"/>
      <c r="V13" s="54"/>
      <c r="W13" s="54"/>
    </row>
    <row customHeight="1" ht="18.75">
      <c r="A14" s="51" t="s">
        <v>249</v>
      </c>
      <c r="B14" s="51" t="s">
        <v>252</v>
      </c>
      <c r="C14" s="52" t="s">
        <v>251</v>
      </c>
      <c r="D14" s="51" t="s">
        <v>56</v>
      </c>
      <c r="E14" s="51" t="s">
        <v>116</v>
      </c>
      <c r="F14" s="51" t="s">
        <v>117</v>
      </c>
      <c r="G14" s="51" t="s">
        <v>190</v>
      </c>
      <c r="H14" s="51" t="s">
        <v>191</v>
      </c>
      <c r="I14" s="54">
        <v>42000</v>
      </c>
      <c r="J14" s="54">
        <v>42000</v>
      </c>
      <c r="K14" s="54">
        <v>42000</v>
      </c>
      <c r="L14" s="54"/>
      <c r="M14" s="54"/>
      <c r="N14" s="54"/>
      <c r="O14" s="54"/>
      <c r="P14" s="2"/>
      <c r="Q14" s="54"/>
      <c r="R14" s="54"/>
      <c r="S14" s="54"/>
      <c r="T14" s="54"/>
      <c r="U14" s="54"/>
      <c r="V14" s="54"/>
      <c r="W14" s="54"/>
    </row>
    <row customHeight="1" ht="18.75">
      <c r="A15" s="51" t="s">
        <v>249</v>
      </c>
      <c r="B15" s="51" t="s">
        <v>252</v>
      </c>
      <c r="C15" s="52" t="s">
        <v>251</v>
      </c>
      <c r="D15" s="51" t="s">
        <v>56</v>
      </c>
      <c r="E15" s="51" t="s">
        <v>116</v>
      </c>
      <c r="F15" s="51" t="s">
        <v>117</v>
      </c>
      <c r="G15" s="51" t="s">
        <v>190</v>
      </c>
      <c r="H15" s="51" t="s">
        <v>191</v>
      </c>
      <c r="I15" s="54">
        <v>480000</v>
      </c>
      <c r="J15" s="54">
        <v>480000</v>
      </c>
      <c r="K15" s="54">
        <v>480000</v>
      </c>
      <c r="L15" s="54"/>
      <c r="M15" s="54"/>
      <c r="N15" s="54"/>
      <c r="O15" s="54"/>
      <c r="P15" s="2"/>
      <c r="Q15" s="54"/>
      <c r="R15" s="54"/>
      <c r="S15" s="54"/>
      <c r="T15" s="54"/>
      <c r="U15" s="54"/>
      <c r="V15" s="54"/>
      <c r="W15" s="54"/>
    </row>
    <row customHeight="1" ht="18.75">
      <c r="A16" s="51" t="s">
        <v>249</v>
      </c>
      <c r="B16" s="51" t="s">
        <v>252</v>
      </c>
      <c r="C16" s="52" t="s">
        <v>251</v>
      </c>
      <c r="D16" s="51" t="s">
        <v>56</v>
      </c>
      <c r="E16" s="51" t="s">
        <v>116</v>
      </c>
      <c r="F16" s="51" t="s">
        <v>117</v>
      </c>
      <c r="G16" s="51" t="s">
        <v>190</v>
      </c>
      <c r="H16" s="51" t="s">
        <v>191</v>
      </c>
      <c r="I16" s="54">
        <v>516000</v>
      </c>
      <c r="J16" s="54">
        <v>516000</v>
      </c>
      <c r="K16" s="54">
        <v>516000</v>
      </c>
      <c r="L16" s="54"/>
      <c r="M16" s="54"/>
      <c r="N16" s="54"/>
      <c r="O16" s="54"/>
      <c r="P16" s="2"/>
      <c r="Q16" s="54"/>
      <c r="R16" s="54"/>
      <c r="S16" s="54"/>
      <c r="T16" s="54"/>
      <c r="U16" s="54"/>
      <c r="V16" s="54"/>
      <c r="W16" s="54"/>
    </row>
    <row customHeight="1" ht="18.75">
      <c r="A17" s="51" t="s">
        <v>249</v>
      </c>
      <c r="B17" s="51" t="s">
        <v>252</v>
      </c>
      <c r="C17" s="52" t="s">
        <v>251</v>
      </c>
      <c r="D17" s="51" t="s">
        <v>56</v>
      </c>
      <c r="E17" s="51" t="s">
        <v>116</v>
      </c>
      <c r="F17" s="51" t="s">
        <v>117</v>
      </c>
      <c r="G17" s="51" t="s">
        <v>190</v>
      </c>
      <c r="H17" s="51" t="s">
        <v>191</v>
      </c>
      <c r="I17" s="54">
        <v>468000</v>
      </c>
      <c r="J17" s="54">
        <v>468000</v>
      </c>
      <c r="K17" s="54">
        <v>468000</v>
      </c>
      <c r="L17" s="54"/>
      <c r="M17" s="54"/>
      <c r="N17" s="54"/>
      <c r="O17" s="54"/>
      <c r="P17" s="2"/>
      <c r="Q17" s="54"/>
      <c r="R17" s="54"/>
      <c r="S17" s="54"/>
      <c r="T17" s="54"/>
      <c r="U17" s="54"/>
      <c r="V17" s="54"/>
      <c r="W17" s="54"/>
    </row>
    <row customHeight="1" ht="18.75">
      <c r="A18" s="51" t="s">
        <v>249</v>
      </c>
      <c r="B18" s="51" t="s">
        <v>252</v>
      </c>
      <c r="C18" s="52" t="s">
        <v>251</v>
      </c>
      <c r="D18" s="51" t="s">
        <v>56</v>
      </c>
      <c r="E18" s="51" t="s">
        <v>116</v>
      </c>
      <c r="F18" s="51" t="s">
        <v>117</v>
      </c>
      <c r="G18" s="51" t="s">
        <v>190</v>
      </c>
      <c r="H18" s="51" t="s">
        <v>191</v>
      </c>
      <c r="I18" s="54">
        <v>96000</v>
      </c>
      <c r="J18" s="54">
        <v>96000</v>
      </c>
      <c r="K18" s="54">
        <v>96000</v>
      </c>
      <c r="L18" s="54"/>
      <c r="M18" s="54"/>
      <c r="N18" s="54"/>
      <c r="O18" s="54"/>
      <c r="P18" s="2"/>
      <c r="Q18" s="54"/>
      <c r="R18" s="54"/>
      <c r="S18" s="54"/>
      <c r="T18" s="54"/>
      <c r="U18" s="54"/>
      <c r="V18" s="54"/>
      <c r="W18" s="54"/>
    </row>
    <row customHeight="1" ht="18.75">
      <c r="A19" s="51" t="s">
        <v>249</v>
      </c>
      <c r="B19" s="51" t="s">
        <v>252</v>
      </c>
      <c r="C19" s="52" t="s">
        <v>251</v>
      </c>
      <c r="D19" s="51" t="s">
        <v>56</v>
      </c>
      <c r="E19" s="51" t="s">
        <v>116</v>
      </c>
      <c r="F19" s="51" t="s">
        <v>117</v>
      </c>
      <c r="G19" s="51" t="s">
        <v>190</v>
      </c>
      <c r="H19" s="51" t="s">
        <v>191</v>
      </c>
      <c r="I19" s="54">
        <v>600000</v>
      </c>
      <c r="J19" s="54">
        <v>600000</v>
      </c>
      <c r="K19" s="54">
        <v>600000</v>
      </c>
      <c r="L19" s="54"/>
      <c r="M19" s="54"/>
      <c r="N19" s="54"/>
      <c r="O19" s="54"/>
      <c r="P19" s="2"/>
      <c r="Q19" s="54"/>
      <c r="R19" s="54"/>
      <c r="S19" s="54"/>
      <c r="T19" s="54"/>
      <c r="U19" s="54"/>
      <c r="V19" s="54"/>
      <c r="W19" s="54"/>
    </row>
    <row customHeight="1" ht="18.75">
      <c r="A20" s="51" t="s">
        <v>249</v>
      </c>
      <c r="B20" s="51" t="s">
        <v>252</v>
      </c>
      <c r="C20" s="52" t="s">
        <v>251</v>
      </c>
      <c r="D20" s="51" t="s">
        <v>56</v>
      </c>
      <c r="E20" s="51" t="s">
        <v>116</v>
      </c>
      <c r="F20" s="51" t="s">
        <v>117</v>
      </c>
      <c r="G20" s="51" t="s">
        <v>190</v>
      </c>
      <c r="H20" s="51" t="s">
        <v>191</v>
      </c>
      <c r="I20" s="54">
        <v>90000</v>
      </c>
      <c r="J20" s="54">
        <v>90000</v>
      </c>
      <c r="K20" s="54">
        <v>90000</v>
      </c>
      <c r="L20" s="54"/>
      <c r="M20" s="54"/>
      <c r="N20" s="54"/>
      <c r="O20" s="54"/>
      <c r="P20" s="2"/>
      <c r="Q20" s="54"/>
      <c r="R20" s="54"/>
      <c r="S20" s="54"/>
      <c r="T20" s="54"/>
      <c r="U20" s="54"/>
      <c r="V20" s="54"/>
      <c r="W20" s="54"/>
    </row>
    <row customHeight="1" ht="18.75">
      <c r="A21" s="51" t="s">
        <v>249</v>
      </c>
      <c r="B21" s="51" t="s">
        <v>252</v>
      </c>
      <c r="C21" s="52" t="s">
        <v>251</v>
      </c>
      <c r="D21" s="51" t="s">
        <v>56</v>
      </c>
      <c r="E21" s="51" t="s">
        <v>116</v>
      </c>
      <c r="F21" s="51" t="s">
        <v>117</v>
      </c>
      <c r="G21" s="51" t="s">
        <v>190</v>
      </c>
      <c r="H21" s="51" t="s">
        <v>191</v>
      </c>
      <c r="I21" s="54">
        <v>480000</v>
      </c>
      <c r="J21" s="54">
        <v>480000</v>
      </c>
      <c r="K21" s="54">
        <v>480000</v>
      </c>
      <c r="L21" s="54"/>
      <c r="M21" s="54"/>
      <c r="N21" s="54"/>
      <c r="O21" s="54"/>
      <c r="P21" s="2"/>
      <c r="Q21" s="54"/>
      <c r="R21" s="54"/>
      <c r="S21" s="54"/>
      <c r="T21" s="54"/>
      <c r="U21" s="54"/>
      <c r="V21" s="54"/>
      <c r="W21" s="54"/>
    </row>
    <row customHeight="1" ht="18.75">
      <c r="A22" s="51" t="s">
        <v>249</v>
      </c>
      <c r="B22" s="51" t="s">
        <v>252</v>
      </c>
      <c r="C22" s="52" t="s">
        <v>251</v>
      </c>
      <c r="D22" s="51" t="s">
        <v>56</v>
      </c>
      <c r="E22" s="51" t="s">
        <v>116</v>
      </c>
      <c r="F22" s="51" t="s">
        <v>117</v>
      </c>
      <c r="G22" s="51" t="s">
        <v>190</v>
      </c>
      <c r="H22" s="51" t="s">
        <v>191</v>
      </c>
      <c r="I22" s="54">
        <v>6000</v>
      </c>
      <c r="J22" s="54">
        <v>6000</v>
      </c>
      <c r="K22" s="54">
        <v>6000</v>
      </c>
      <c r="L22" s="54"/>
      <c r="M22" s="54"/>
      <c r="N22" s="54"/>
      <c r="O22" s="54"/>
      <c r="P22" s="2"/>
      <c r="Q22" s="54"/>
      <c r="R22" s="54"/>
      <c r="S22" s="54"/>
      <c r="T22" s="54"/>
      <c r="U22" s="54"/>
      <c r="V22" s="54"/>
      <c r="W22" s="54"/>
    </row>
    <row customHeight="1" ht="18.75">
      <c r="A23" s="51" t="s">
        <v>249</v>
      </c>
      <c r="B23" s="51" t="s">
        <v>252</v>
      </c>
      <c r="C23" s="52" t="s">
        <v>251</v>
      </c>
      <c r="D23" s="51" t="s">
        <v>56</v>
      </c>
      <c r="E23" s="51" t="s">
        <v>116</v>
      </c>
      <c r="F23" s="51" t="s">
        <v>117</v>
      </c>
      <c r="G23" s="51" t="s">
        <v>190</v>
      </c>
      <c r="H23" s="51" t="s">
        <v>191</v>
      </c>
      <c r="I23" s="54">
        <v>120000</v>
      </c>
      <c r="J23" s="54">
        <v>120000</v>
      </c>
      <c r="K23" s="54">
        <v>120000</v>
      </c>
      <c r="L23" s="54"/>
      <c r="M23" s="54"/>
      <c r="N23" s="54"/>
      <c r="O23" s="54"/>
      <c r="P23" s="2"/>
      <c r="Q23" s="54"/>
      <c r="R23" s="54"/>
      <c r="S23" s="54"/>
      <c r="T23" s="54"/>
      <c r="U23" s="54"/>
      <c r="V23" s="54"/>
      <c r="W23" s="54"/>
    </row>
    <row customHeight="1" ht="18.75">
      <c r="A24" s="2"/>
      <c r="B24" s="2"/>
      <c r="C24" s="52" t="s">
        <v>253</v>
      </c>
      <c r="D24" s="2"/>
      <c r="E24" s="2"/>
      <c r="F24" s="2"/>
      <c r="G24" s="2"/>
      <c r="H24" s="2"/>
      <c r="I24" s="54">
        <v>619100</v>
      </c>
      <c r="J24" s="54">
        <v>619100</v>
      </c>
      <c r="K24" s="54">
        <v>619100</v>
      </c>
      <c r="L24" s="54"/>
      <c r="M24" s="54"/>
      <c r="N24" s="54"/>
      <c r="O24" s="54"/>
      <c r="P24" s="2"/>
      <c r="Q24" s="54"/>
      <c r="R24" s="54"/>
      <c r="S24" s="54"/>
      <c r="T24" s="54"/>
      <c r="U24" s="54"/>
      <c r="V24" s="54"/>
      <c r="W24" s="54"/>
    </row>
    <row customHeight="1" ht="18.75">
      <c r="A25" s="51" t="s">
        <v>249</v>
      </c>
      <c r="B25" s="51" t="s">
        <v>254</v>
      </c>
      <c r="C25" s="52" t="s">
        <v>253</v>
      </c>
      <c r="D25" s="51" t="s">
        <v>56</v>
      </c>
      <c r="E25" s="51" t="s">
        <v>116</v>
      </c>
      <c r="F25" s="51" t="s">
        <v>117</v>
      </c>
      <c r="G25" s="51" t="s">
        <v>198</v>
      </c>
      <c r="H25" s="51" t="s">
        <v>199</v>
      </c>
      <c r="I25" s="54">
        <v>1500</v>
      </c>
      <c r="J25" s="54">
        <v>1500</v>
      </c>
      <c r="K25" s="54">
        <v>1500</v>
      </c>
      <c r="L25" s="54"/>
      <c r="M25" s="54"/>
      <c r="N25" s="54"/>
      <c r="O25" s="54"/>
      <c r="P25" s="2"/>
      <c r="Q25" s="54"/>
      <c r="R25" s="54"/>
      <c r="S25" s="54"/>
      <c r="T25" s="54"/>
      <c r="U25" s="54"/>
      <c r="V25" s="54"/>
      <c r="W25" s="54"/>
    </row>
    <row customHeight="1" ht="18.75">
      <c r="A26" s="51" t="s">
        <v>249</v>
      </c>
      <c r="B26" s="51" t="s">
        <v>254</v>
      </c>
      <c r="C26" s="52" t="s">
        <v>253</v>
      </c>
      <c r="D26" s="51" t="s">
        <v>56</v>
      </c>
      <c r="E26" s="51" t="s">
        <v>116</v>
      </c>
      <c r="F26" s="51" t="s">
        <v>117</v>
      </c>
      <c r="G26" s="51" t="s">
        <v>198</v>
      </c>
      <c r="H26" s="51" t="s">
        <v>199</v>
      </c>
      <c r="I26" s="54">
        <v>75600</v>
      </c>
      <c r="J26" s="54">
        <v>75600</v>
      </c>
      <c r="K26" s="54">
        <v>75600</v>
      </c>
      <c r="L26" s="54"/>
      <c r="M26" s="54"/>
      <c r="N26" s="54"/>
      <c r="O26" s="54"/>
      <c r="P26" s="2"/>
      <c r="Q26" s="54"/>
      <c r="R26" s="54"/>
      <c r="S26" s="54"/>
      <c r="T26" s="54"/>
      <c r="U26" s="54"/>
      <c r="V26" s="54"/>
      <c r="W26" s="54"/>
    </row>
    <row customHeight="1" ht="18.75">
      <c r="A27" s="51" t="s">
        <v>249</v>
      </c>
      <c r="B27" s="51" t="s">
        <v>254</v>
      </c>
      <c r="C27" s="52" t="s">
        <v>253</v>
      </c>
      <c r="D27" s="51" t="s">
        <v>56</v>
      </c>
      <c r="E27" s="51" t="s">
        <v>116</v>
      </c>
      <c r="F27" s="51" t="s">
        <v>117</v>
      </c>
      <c r="G27" s="51" t="s">
        <v>198</v>
      </c>
      <c r="H27" s="51" t="s">
        <v>199</v>
      </c>
      <c r="I27" s="54">
        <v>42000</v>
      </c>
      <c r="J27" s="54">
        <v>42000</v>
      </c>
      <c r="K27" s="54">
        <v>42000</v>
      </c>
      <c r="L27" s="54"/>
      <c r="M27" s="54"/>
      <c r="N27" s="54"/>
      <c r="O27" s="54"/>
      <c r="P27" s="2"/>
      <c r="Q27" s="54"/>
      <c r="R27" s="54"/>
      <c r="S27" s="54"/>
      <c r="T27" s="54"/>
      <c r="U27" s="54"/>
      <c r="V27" s="54"/>
      <c r="W27" s="54"/>
    </row>
    <row customHeight="1" ht="18.75">
      <c r="A28" s="51" t="s">
        <v>249</v>
      </c>
      <c r="B28" s="51" t="s">
        <v>254</v>
      </c>
      <c r="C28" s="52" t="s">
        <v>253</v>
      </c>
      <c r="D28" s="51" t="s">
        <v>56</v>
      </c>
      <c r="E28" s="51" t="s">
        <v>116</v>
      </c>
      <c r="F28" s="51" t="s">
        <v>117</v>
      </c>
      <c r="G28" s="51" t="s">
        <v>198</v>
      </c>
      <c r="H28" s="51" t="s">
        <v>199</v>
      </c>
      <c r="I28" s="54">
        <v>100000</v>
      </c>
      <c r="J28" s="54">
        <v>100000</v>
      </c>
      <c r="K28" s="54">
        <v>100000</v>
      </c>
      <c r="L28" s="54"/>
      <c r="M28" s="54"/>
      <c r="N28" s="54"/>
      <c r="O28" s="54"/>
      <c r="P28" s="2"/>
      <c r="Q28" s="54"/>
      <c r="R28" s="54"/>
      <c r="S28" s="54"/>
      <c r="T28" s="54"/>
      <c r="U28" s="54"/>
      <c r="V28" s="54"/>
      <c r="W28" s="54"/>
    </row>
    <row customHeight="1" ht="18.75">
      <c r="A29" s="51" t="s">
        <v>249</v>
      </c>
      <c r="B29" s="51" t="s">
        <v>254</v>
      </c>
      <c r="C29" s="52" t="s">
        <v>253</v>
      </c>
      <c r="D29" s="51" t="s">
        <v>56</v>
      </c>
      <c r="E29" s="51" t="s">
        <v>116</v>
      </c>
      <c r="F29" s="51" t="s">
        <v>117</v>
      </c>
      <c r="G29" s="51" t="s">
        <v>198</v>
      </c>
      <c r="H29" s="51" t="s">
        <v>199</v>
      </c>
      <c r="I29" s="54">
        <v>400000</v>
      </c>
      <c r="J29" s="54">
        <v>400000</v>
      </c>
      <c r="K29" s="54">
        <v>400000</v>
      </c>
      <c r="L29" s="54"/>
      <c r="M29" s="54"/>
      <c r="N29" s="54"/>
      <c r="O29" s="54"/>
      <c r="P29" s="2"/>
      <c r="Q29" s="54"/>
      <c r="R29" s="54"/>
      <c r="S29" s="54"/>
      <c r="T29" s="54"/>
      <c r="U29" s="54"/>
      <c r="V29" s="54"/>
      <c r="W29" s="54"/>
    </row>
    <row customHeight="1" ht="18.75">
      <c r="A30" s="2"/>
      <c r="B30" s="2"/>
      <c r="C30" s="52" t="s">
        <v>255</v>
      </c>
      <c r="D30" s="2"/>
      <c r="E30" s="2"/>
      <c r="F30" s="2"/>
      <c r="G30" s="2"/>
      <c r="H30" s="2"/>
      <c r="I30" s="54">
        <v>1579407</v>
      </c>
      <c r="J30" s="54"/>
      <c r="K30" s="54"/>
      <c r="L30" s="54"/>
      <c r="M30" s="54"/>
      <c r="N30" s="54"/>
      <c r="O30" s="54"/>
      <c r="P30" s="2"/>
      <c r="Q30" s="54"/>
      <c r="R30" s="54">
        <v>1579407</v>
      </c>
      <c r="S30" s="54"/>
      <c r="T30" s="54"/>
      <c r="U30" s="54"/>
      <c r="V30" s="54"/>
      <c r="W30" s="54">
        <v>1579407</v>
      </c>
    </row>
    <row customHeight="1" ht="18.75">
      <c r="A31" s="51" t="s">
        <v>256</v>
      </c>
      <c r="B31" s="51" t="s">
        <v>257</v>
      </c>
      <c r="C31" s="52" t="s">
        <v>255</v>
      </c>
      <c r="D31" s="51" t="s">
        <v>56</v>
      </c>
      <c r="E31" s="51" t="s">
        <v>75</v>
      </c>
      <c r="F31" s="51" t="s">
        <v>76</v>
      </c>
      <c r="G31" s="51" t="s">
        <v>198</v>
      </c>
      <c r="H31" s="51" t="s">
        <v>199</v>
      </c>
      <c r="I31" s="54">
        <v>1156204</v>
      </c>
      <c r="J31" s="54"/>
      <c r="K31" s="54"/>
      <c r="L31" s="54"/>
      <c r="M31" s="54"/>
      <c r="N31" s="54"/>
      <c r="O31" s="54"/>
      <c r="P31" s="2"/>
      <c r="Q31" s="54"/>
      <c r="R31" s="54">
        <v>1156204</v>
      </c>
      <c r="S31" s="54"/>
      <c r="T31" s="54"/>
      <c r="U31" s="54"/>
      <c r="V31" s="54"/>
      <c r="W31" s="54">
        <v>1156204</v>
      </c>
    </row>
    <row customHeight="1" ht="18.75">
      <c r="A32" s="51" t="s">
        <v>256</v>
      </c>
      <c r="B32" s="51" t="s">
        <v>257</v>
      </c>
      <c r="C32" s="52" t="s">
        <v>255</v>
      </c>
      <c r="D32" s="51" t="s">
        <v>56</v>
      </c>
      <c r="E32" s="51" t="s">
        <v>113</v>
      </c>
      <c r="F32" s="51" t="s">
        <v>82</v>
      </c>
      <c r="G32" s="51" t="s">
        <v>198</v>
      </c>
      <c r="H32" s="51" t="s">
        <v>199</v>
      </c>
      <c r="I32" s="54">
        <v>423203</v>
      </c>
      <c r="J32" s="54"/>
      <c r="K32" s="54"/>
      <c r="L32" s="54"/>
      <c r="M32" s="54"/>
      <c r="N32" s="54"/>
      <c r="O32" s="54"/>
      <c r="P32" s="2"/>
      <c r="Q32" s="54"/>
      <c r="R32" s="54">
        <v>423203</v>
      </c>
      <c r="S32" s="54"/>
      <c r="T32" s="54"/>
      <c r="U32" s="54"/>
      <c r="V32" s="54"/>
      <c r="W32" s="54">
        <v>423203</v>
      </c>
    </row>
    <row customHeight="1" ht="18.75">
      <c r="A33" s="2"/>
      <c r="B33" s="2"/>
      <c r="C33" s="52" t="s">
        <v>258</v>
      </c>
      <c r="D33" s="2"/>
      <c r="E33" s="2"/>
      <c r="F33" s="2"/>
      <c r="G33" s="2"/>
      <c r="H33" s="2"/>
      <c r="I33" s="54">
        <v>2270400</v>
      </c>
      <c r="J33" s="54">
        <v>2270400</v>
      </c>
      <c r="K33" s="54">
        <v>2270400</v>
      </c>
      <c r="L33" s="54"/>
      <c r="M33" s="54"/>
      <c r="N33" s="54"/>
      <c r="O33" s="54"/>
      <c r="P33" s="2"/>
      <c r="Q33" s="54"/>
      <c r="R33" s="54"/>
      <c r="S33" s="54"/>
      <c r="T33" s="54"/>
      <c r="U33" s="54"/>
      <c r="V33" s="54"/>
      <c r="W33" s="54"/>
    </row>
    <row customHeight="1" ht="18.75">
      <c r="A34" s="51" t="s">
        <v>249</v>
      </c>
      <c r="B34" s="51" t="s">
        <v>259</v>
      </c>
      <c r="C34" s="52" t="s">
        <v>258</v>
      </c>
      <c r="D34" s="51" t="s">
        <v>56</v>
      </c>
      <c r="E34" s="51" t="s">
        <v>116</v>
      </c>
      <c r="F34" s="51" t="s">
        <v>117</v>
      </c>
      <c r="G34" s="51" t="s">
        <v>190</v>
      </c>
      <c r="H34" s="51" t="s">
        <v>191</v>
      </c>
      <c r="I34" s="54">
        <v>48000</v>
      </c>
      <c r="J34" s="54">
        <v>48000</v>
      </c>
      <c r="K34" s="54">
        <v>48000</v>
      </c>
      <c r="L34" s="54"/>
      <c r="M34" s="54"/>
      <c r="N34" s="54"/>
      <c r="O34" s="54"/>
      <c r="P34" s="2"/>
      <c r="Q34" s="54"/>
      <c r="R34" s="54"/>
      <c r="S34" s="54"/>
      <c r="T34" s="54"/>
      <c r="U34" s="54"/>
      <c r="V34" s="54"/>
      <c r="W34" s="54"/>
    </row>
    <row customHeight="1" ht="18.75">
      <c r="A35" s="51" t="s">
        <v>249</v>
      </c>
      <c r="B35" s="51" t="s">
        <v>259</v>
      </c>
      <c r="C35" s="52" t="s">
        <v>258</v>
      </c>
      <c r="D35" s="51" t="s">
        <v>56</v>
      </c>
      <c r="E35" s="51" t="s">
        <v>116</v>
      </c>
      <c r="F35" s="51" t="s">
        <v>117</v>
      </c>
      <c r="G35" s="51" t="s">
        <v>190</v>
      </c>
      <c r="H35" s="51" t="s">
        <v>191</v>
      </c>
      <c r="I35" s="54">
        <v>528000</v>
      </c>
      <c r="J35" s="54">
        <v>528000</v>
      </c>
      <c r="K35" s="54">
        <v>528000</v>
      </c>
      <c r="L35" s="54"/>
      <c r="M35" s="54"/>
      <c r="N35" s="54"/>
      <c r="O35" s="54"/>
      <c r="P35" s="2"/>
      <c r="Q35" s="54"/>
      <c r="R35" s="54"/>
      <c r="S35" s="54"/>
      <c r="T35" s="54"/>
      <c r="U35" s="54"/>
      <c r="V35" s="54"/>
      <c r="W35" s="54"/>
    </row>
    <row customHeight="1" ht="18.75">
      <c r="A36" s="51" t="s">
        <v>249</v>
      </c>
      <c r="B36" s="51" t="s">
        <v>259</v>
      </c>
      <c r="C36" s="52" t="s">
        <v>258</v>
      </c>
      <c r="D36" s="51" t="s">
        <v>56</v>
      </c>
      <c r="E36" s="51" t="s">
        <v>116</v>
      </c>
      <c r="F36" s="51" t="s">
        <v>117</v>
      </c>
      <c r="G36" s="51" t="s">
        <v>190</v>
      </c>
      <c r="H36" s="51" t="s">
        <v>191</v>
      </c>
      <c r="I36" s="54">
        <v>1080000</v>
      </c>
      <c r="J36" s="54">
        <v>1080000</v>
      </c>
      <c r="K36" s="54">
        <v>1080000</v>
      </c>
      <c r="L36" s="54"/>
      <c r="M36" s="54"/>
      <c r="N36" s="54"/>
      <c r="O36" s="54"/>
      <c r="P36" s="2"/>
      <c r="Q36" s="54"/>
      <c r="R36" s="54"/>
      <c r="S36" s="54"/>
      <c r="T36" s="54"/>
      <c r="U36" s="54"/>
      <c r="V36" s="54"/>
      <c r="W36" s="54"/>
    </row>
    <row customHeight="1" ht="18.75">
      <c r="A37" s="51" t="s">
        <v>249</v>
      </c>
      <c r="B37" s="51" t="s">
        <v>259</v>
      </c>
      <c r="C37" s="52" t="s">
        <v>258</v>
      </c>
      <c r="D37" s="51" t="s">
        <v>56</v>
      </c>
      <c r="E37" s="51" t="s">
        <v>116</v>
      </c>
      <c r="F37" s="51" t="s">
        <v>117</v>
      </c>
      <c r="G37" s="51" t="s">
        <v>190</v>
      </c>
      <c r="H37" s="51" t="s">
        <v>191</v>
      </c>
      <c r="I37" s="54">
        <v>360000</v>
      </c>
      <c r="J37" s="54">
        <v>360000</v>
      </c>
      <c r="K37" s="54">
        <v>360000</v>
      </c>
      <c r="L37" s="54"/>
      <c r="M37" s="54"/>
      <c r="N37" s="54"/>
      <c r="O37" s="54"/>
      <c r="P37" s="2"/>
      <c r="Q37" s="54"/>
      <c r="R37" s="54"/>
      <c r="S37" s="54"/>
      <c r="T37" s="54"/>
      <c r="U37" s="54"/>
      <c r="V37" s="54"/>
      <c r="W37" s="54"/>
    </row>
    <row customHeight="1" ht="18.75">
      <c r="A38" s="51" t="s">
        <v>249</v>
      </c>
      <c r="B38" s="51" t="s">
        <v>259</v>
      </c>
      <c r="C38" s="52" t="s">
        <v>258</v>
      </c>
      <c r="D38" s="51" t="s">
        <v>56</v>
      </c>
      <c r="E38" s="51" t="s">
        <v>116</v>
      </c>
      <c r="F38" s="51" t="s">
        <v>117</v>
      </c>
      <c r="G38" s="51" t="s">
        <v>190</v>
      </c>
      <c r="H38" s="51" t="s">
        <v>191</v>
      </c>
      <c r="I38" s="54">
        <v>254400</v>
      </c>
      <c r="J38" s="54">
        <v>254400</v>
      </c>
      <c r="K38" s="54">
        <v>254400</v>
      </c>
      <c r="L38" s="54"/>
      <c r="M38" s="54"/>
      <c r="N38" s="54"/>
      <c r="O38" s="54"/>
      <c r="P38" s="2"/>
      <c r="Q38" s="54"/>
      <c r="R38" s="54"/>
      <c r="S38" s="54"/>
      <c r="T38" s="54"/>
      <c r="U38" s="54"/>
      <c r="V38" s="54"/>
      <c r="W38" s="54"/>
    </row>
    <row customHeight="1" ht="18.75">
      <c r="A39" s="2"/>
      <c r="B39" s="2"/>
      <c r="C39" s="52" t="s">
        <v>260</v>
      </c>
      <c r="D39" s="2"/>
      <c r="E39" s="2"/>
      <c r="F39" s="2"/>
      <c r="G39" s="2"/>
      <c r="H39" s="2"/>
      <c r="I39" s="54">
        <v>223320</v>
      </c>
      <c r="J39" s="54"/>
      <c r="K39" s="54"/>
      <c r="L39" s="54"/>
      <c r="M39" s="54"/>
      <c r="N39" s="54"/>
      <c r="O39" s="54"/>
      <c r="P39" s="2"/>
      <c r="Q39" s="54"/>
      <c r="R39" s="54">
        <v>223320</v>
      </c>
      <c r="S39" s="54"/>
      <c r="T39" s="54"/>
      <c r="U39" s="54"/>
      <c r="V39" s="54"/>
      <c r="W39" s="54">
        <v>223320</v>
      </c>
    </row>
    <row customHeight="1" ht="18.75">
      <c r="A40" s="51" t="s">
        <v>256</v>
      </c>
      <c r="B40" s="51" t="s">
        <v>261</v>
      </c>
      <c r="C40" s="52" t="s">
        <v>260</v>
      </c>
      <c r="D40" s="51" t="s">
        <v>56</v>
      </c>
      <c r="E40" s="51" t="s">
        <v>75</v>
      </c>
      <c r="F40" s="51" t="s">
        <v>76</v>
      </c>
      <c r="G40" s="51" t="s">
        <v>198</v>
      </c>
      <c r="H40" s="51" t="s">
        <v>199</v>
      </c>
      <c r="I40" s="54">
        <v>960</v>
      </c>
      <c r="J40" s="54"/>
      <c r="K40" s="54"/>
      <c r="L40" s="54"/>
      <c r="M40" s="54"/>
      <c r="N40" s="54"/>
      <c r="O40" s="54"/>
      <c r="P40" s="2"/>
      <c r="Q40" s="54"/>
      <c r="R40" s="54">
        <v>960</v>
      </c>
      <c r="S40" s="54"/>
      <c r="T40" s="54"/>
      <c r="U40" s="54"/>
      <c r="V40" s="54"/>
      <c r="W40" s="54">
        <v>960</v>
      </c>
    </row>
    <row customHeight="1" ht="18.75">
      <c r="A41" s="51" t="s">
        <v>256</v>
      </c>
      <c r="B41" s="51" t="s">
        <v>261</v>
      </c>
      <c r="C41" s="52" t="s">
        <v>260</v>
      </c>
      <c r="D41" s="51" t="s">
        <v>56</v>
      </c>
      <c r="E41" s="51" t="s">
        <v>75</v>
      </c>
      <c r="F41" s="51" t="s">
        <v>76</v>
      </c>
      <c r="G41" s="51" t="s">
        <v>198</v>
      </c>
      <c r="H41" s="51" t="s">
        <v>199</v>
      </c>
      <c r="I41" s="54">
        <v>36000</v>
      </c>
      <c r="J41" s="54"/>
      <c r="K41" s="54"/>
      <c r="L41" s="54"/>
      <c r="M41" s="54"/>
      <c r="N41" s="54"/>
      <c r="O41" s="54"/>
      <c r="P41" s="2"/>
      <c r="Q41" s="54"/>
      <c r="R41" s="54">
        <v>36000</v>
      </c>
      <c r="S41" s="54"/>
      <c r="T41" s="54"/>
      <c r="U41" s="54"/>
      <c r="V41" s="54"/>
      <c r="W41" s="54">
        <v>36000</v>
      </c>
    </row>
    <row customHeight="1" ht="18.75">
      <c r="A42" s="51" t="s">
        <v>256</v>
      </c>
      <c r="B42" s="51" t="s">
        <v>261</v>
      </c>
      <c r="C42" s="52" t="s">
        <v>260</v>
      </c>
      <c r="D42" s="51" t="s">
        <v>56</v>
      </c>
      <c r="E42" s="51" t="s">
        <v>75</v>
      </c>
      <c r="F42" s="51" t="s">
        <v>76</v>
      </c>
      <c r="G42" s="51" t="s">
        <v>198</v>
      </c>
      <c r="H42" s="51" t="s">
        <v>199</v>
      </c>
      <c r="I42" s="54">
        <v>1800</v>
      </c>
      <c r="J42" s="54"/>
      <c r="K42" s="54"/>
      <c r="L42" s="54"/>
      <c r="M42" s="54"/>
      <c r="N42" s="54"/>
      <c r="O42" s="54"/>
      <c r="P42" s="2"/>
      <c r="Q42" s="54"/>
      <c r="R42" s="54">
        <v>1800</v>
      </c>
      <c r="S42" s="54"/>
      <c r="T42" s="54"/>
      <c r="U42" s="54"/>
      <c r="V42" s="54"/>
      <c r="W42" s="54">
        <v>1800</v>
      </c>
    </row>
    <row customHeight="1" ht="18.75">
      <c r="A43" s="51" t="s">
        <v>256</v>
      </c>
      <c r="B43" s="51" t="s">
        <v>261</v>
      </c>
      <c r="C43" s="52" t="s">
        <v>260</v>
      </c>
      <c r="D43" s="51" t="s">
        <v>56</v>
      </c>
      <c r="E43" s="51" t="s">
        <v>75</v>
      </c>
      <c r="F43" s="51" t="s">
        <v>76</v>
      </c>
      <c r="G43" s="51" t="s">
        <v>198</v>
      </c>
      <c r="H43" s="51" t="s">
        <v>199</v>
      </c>
      <c r="I43" s="54">
        <v>960</v>
      </c>
      <c r="J43" s="54"/>
      <c r="K43" s="54"/>
      <c r="L43" s="54"/>
      <c r="M43" s="54"/>
      <c r="N43" s="54"/>
      <c r="O43" s="54"/>
      <c r="P43" s="2"/>
      <c r="Q43" s="54"/>
      <c r="R43" s="54">
        <v>960</v>
      </c>
      <c r="S43" s="54"/>
      <c r="T43" s="54"/>
      <c r="U43" s="54"/>
      <c r="V43" s="54"/>
      <c r="W43" s="54">
        <v>960</v>
      </c>
    </row>
    <row customHeight="1" ht="18.75">
      <c r="A44" s="51" t="s">
        <v>256</v>
      </c>
      <c r="B44" s="51" t="s">
        <v>261</v>
      </c>
      <c r="C44" s="52" t="s">
        <v>260</v>
      </c>
      <c r="D44" s="51" t="s">
        <v>56</v>
      </c>
      <c r="E44" s="51" t="s">
        <v>75</v>
      </c>
      <c r="F44" s="51" t="s">
        <v>76</v>
      </c>
      <c r="G44" s="51" t="s">
        <v>262</v>
      </c>
      <c r="H44" s="51" t="s">
        <v>263</v>
      </c>
      <c r="I44" s="54">
        <v>3600</v>
      </c>
      <c r="J44" s="54"/>
      <c r="K44" s="54"/>
      <c r="L44" s="54"/>
      <c r="M44" s="54"/>
      <c r="N44" s="54"/>
      <c r="O44" s="54"/>
      <c r="P44" s="2"/>
      <c r="Q44" s="54"/>
      <c r="R44" s="54">
        <v>3600</v>
      </c>
      <c r="S44" s="54"/>
      <c r="T44" s="54"/>
      <c r="U44" s="54"/>
      <c r="V44" s="54"/>
      <c r="W44" s="54">
        <v>3600</v>
      </c>
    </row>
    <row customHeight="1" ht="18.75">
      <c r="A45" s="51" t="s">
        <v>256</v>
      </c>
      <c r="B45" s="51" t="s">
        <v>261</v>
      </c>
      <c r="C45" s="52" t="s">
        <v>260</v>
      </c>
      <c r="D45" s="51" t="s">
        <v>56</v>
      </c>
      <c r="E45" s="51" t="s">
        <v>75</v>
      </c>
      <c r="F45" s="51" t="s">
        <v>76</v>
      </c>
      <c r="G45" s="51" t="s">
        <v>262</v>
      </c>
      <c r="H45" s="51" t="s">
        <v>263</v>
      </c>
      <c r="I45" s="54">
        <v>50000</v>
      </c>
      <c r="J45" s="54"/>
      <c r="K45" s="54"/>
      <c r="L45" s="54"/>
      <c r="M45" s="54"/>
      <c r="N45" s="54"/>
      <c r="O45" s="54"/>
      <c r="P45" s="2"/>
      <c r="Q45" s="54"/>
      <c r="R45" s="54">
        <v>50000</v>
      </c>
      <c r="S45" s="54"/>
      <c r="T45" s="54"/>
      <c r="U45" s="54"/>
      <c r="V45" s="54"/>
      <c r="W45" s="54">
        <v>50000</v>
      </c>
    </row>
    <row customHeight="1" ht="18.75">
      <c r="A46" s="51" t="s">
        <v>256</v>
      </c>
      <c r="B46" s="51" t="s">
        <v>261</v>
      </c>
      <c r="C46" s="52" t="s">
        <v>260</v>
      </c>
      <c r="D46" s="51" t="s">
        <v>56</v>
      </c>
      <c r="E46" s="51" t="s">
        <v>113</v>
      </c>
      <c r="F46" s="51" t="s">
        <v>82</v>
      </c>
      <c r="G46" s="51" t="s">
        <v>198</v>
      </c>
      <c r="H46" s="51" t="s">
        <v>199</v>
      </c>
      <c r="I46" s="54">
        <v>16000</v>
      </c>
      <c r="J46" s="54"/>
      <c r="K46" s="54"/>
      <c r="L46" s="54"/>
      <c r="M46" s="54"/>
      <c r="N46" s="54"/>
      <c r="O46" s="54"/>
      <c r="P46" s="2"/>
      <c r="Q46" s="54"/>
      <c r="R46" s="54">
        <v>16000</v>
      </c>
      <c r="S46" s="54"/>
      <c r="T46" s="54"/>
      <c r="U46" s="54"/>
      <c r="V46" s="54"/>
      <c r="W46" s="54">
        <v>16000</v>
      </c>
    </row>
    <row customHeight="1" ht="18.75">
      <c r="A47" s="51" t="s">
        <v>256</v>
      </c>
      <c r="B47" s="51" t="s">
        <v>261</v>
      </c>
      <c r="C47" s="52" t="s">
        <v>260</v>
      </c>
      <c r="D47" s="51" t="s">
        <v>56</v>
      </c>
      <c r="E47" s="51" t="s">
        <v>113</v>
      </c>
      <c r="F47" s="51" t="s">
        <v>82</v>
      </c>
      <c r="G47" s="51" t="s">
        <v>198</v>
      </c>
      <c r="H47" s="51" t="s">
        <v>199</v>
      </c>
      <c r="I47" s="54">
        <v>54000</v>
      </c>
      <c r="J47" s="54"/>
      <c r="K47" s="54"/>
      <c r="L47" s="54"/>
      <c r="M47" s="54"/>
      <c r="N47" s="54"/>
      <c r="O47" s="54"/>
      <c r="P47" s="2"/>
      <c r="Q47" s="54"/>
      <c r="R47" s="54">
        <v>54000</v>
      </c>
      <c r="S47" s="54"/>
      <c r="T47" s="54"/>
      <c r="U47" s="54"/>
      <c r="V47" s="54"/>
      <c r="W47" s="54">
        <v>54000</v>
      </c>
    </row>
    <row customHeight="1" ht="18.75">
      <c r="A48" s="51" t="s">
        <v>256</v>
      </c>
      <c r="B48" s="51" t="s">
        <v>261</v>
      </c>
      <c r="C48" s="52" t="s">
        <v>260</v>
      </c>
      <c r="D48" s="51" t="s">
        <v>56</v>
      </c>
      <c r="E48" s="51" t="s">
        <v>113</v>
      </c>
      <c r="F48" s="51" t="s">
        <v>82</v>
      </c>
      <c r="G48" s="51" t="s">
        <v>198</v>
      </c>
      <c r="H48" s="51" t="s">
        <v>199</v>
      </c>
      <c r="I48" s="54">
        <v>60000</v>
      </c>
      <c r="J48" s="54"/>
      <c r="K48" s="54"/>
      <c r="L48" s="54"/>
      <c r="M48" s="54"/>
      <c r="N48" s="54"/>
      <c r="O48" s="54"/>
      <c r="P48" s="2"/>
      <c r="Q48" s="54"/>
      <c r="R48" s="54">
        <v>60000</v>
      </c>
      <c r="S48" s="54"/>
      <c r="T48" s="54"/>
      <c r="U48" s="54"/>
      <c r="V48" s="54"/>
      <c r="W48" s="54">
        <v>60000</v>
      </c>
    </row>
    <row customHeight="1" ht="18.75">
      <c r="A49" s="2"/>
      <c r="B49" s="2"/>
      <c r="C49" s="52" t="s">
        <v>264</v>
      </c>
      <c r="D49" s="2"/>
      <c r="E49" s="2"/>
      <c r="F49" s="2"/>
      <c r="G49" s="2"/>
      <c r="H49" s="2"/>
      <c r="I49" s="54">
        <v>60300</v>
      </c>
      <c r="J49" s="54">
        <v>60300</v>
      </c>
      <c r="K49" s="54">
        <v>60300</v>
      </c>
      <c r="L49" s="54"/>
      <c r="M49" s="54"/>
      <c r="N49" s="54"/>
      <c r="O49" s="54"/>
      <c r="P49" s="2"/>
      <c r="Q49" s="54"/>
      <c r="R49" s="54"/>
      <c r="S49" s="54"/>
      <c r="T49" s="54"/>
      <c r="U49" s="54"/>
      <c r="V49" s="54"/>
      <c r="W49" s="54"/>
    </row>
    <row customHeight="1" ht="18.75">
      <c r="A50" s="51" t="s">
        <v>249</v>
      </c>
      <c r="B50" s="51" t="s">
        <v>265</v>
      </c>
      <c r="C50" s="52" t="s">
        <v>264</v>
      </c>
      <c r="D50" s="51" t="s">
        <v>56</v>
      </c>
      <c r="E50" s="51" t="s">
        <v>95</v>
      </c>
      <c r="F50" s="51" t="s">
        <v>96</v>
      </c>
      <c r="G50" s="51" t="s">
        <v>190</v>
      </c>
      <c r="H50" s="51" t="s">
        <v>191</v>
      </c>
      <c r="I50" s="54">
        <v>60300</v>
      </c>
      <c r="J50" s="54">
        <v>60300</v>
      </c>
      <c r="K50" s="54">
        <v>60300</v>
      </c>
      <c r="L50" s="54"/>
      <c r="M50" s="54"/>
      <c r="N50" s="54"/>
      <c r="O50" s="54"/>
      <c r="P50" s="2"/>
      <c r="Q50" s="54"/>
      <c r="R50" s="54"/>
      <c r="S50" s="54"/>
      <c r="T50" s="54"/>
      <c r="U50" s="54"/>
      <c r="V50" s="54"/>
      <c r="W50" s="54"/>
    </row>
    <row customHeight="1" ht="18.75">
      <c r="A51" s="53" t="s">
        <v>32</v>
      </c>
      <c r="B51" s="53"/>
      <c r="C51" s="53"/>
      <c r="D51" s="53"/>
      <c r="E51" s="53"/>
      <c r="F51" s="53"/>
      <c r="G51" s="53"/>
      <c r="H51" s="53"/>
      <c r="I51" s="54">
        <v>8055727</v>
      </c>
      <c r="J51" s="54">
        <v>6253000</v>
      </c>
      <c r="K51" s="54">
        <v>6253000</v>
      </c>
      <c r="L51" s="54"/>
      <c r="M51" s="54"/>
      <c r="N51" s="54"/>
      <c r="O51" s="54"/>
      <c r="P51" s="54"/>
      <c r="Q51" s="54"/>
      <c r="R51" s="54">
        <v>1802727</v>
      </c>
      <c r="S51" s="54"/>
      <c r="T51" s="54"/>
      <c r="U51" s="54"/>
      <c r="V51" s="54"/>
      <c r="W51" s="54">
        <v>1802727</v>
      </c>
    </row>
  </sheetData>
  <mergeCells count="28">
    <mergeCell ref="A3:H3"/>
    <mergeCell ref="A4:A7"/>
    <mergeCell ref="B4:B7"/>
    <mergeCell ref="C4:C7"/>
    <mergeCell ref="E4:E7"/>
    <mergeCell ref="G4:G7"/>
    <mergeCell ref="F4:F7"/>
    <mergeCell ref="H4:H7"/>
    <mergeCell ref="A51:H51"/>
    <mergeCell ref="D4:D7"/>
    <mergeCell ref="I4:I7"/>
    <mergeCell ref="J5:K6"/>
    <mergeCell ref="L5:L7"/>
    <mergeCell ref="M5:M7"/>
    <mergeCell ref="J4:M4"/>
    <mergeCell ref="N5:N7"/>
    <mergeCell ref="O5:O7"/>
    <mergeCell ref="P5:P7"/>
    <mergeCell ref="N4:P4"/>
    <mergeCell ref="Q4:Q7"/>
    <mergeCell ref="R4:W4"/>
    <mergeCell ref="R5:R7"/>
    <mergeCell ref="S5:S7"/>
    <mergeCell ref="T5:T7"/>
    <mergeCell ref="U5:U7"/>
    <mergeCell ref="V5:V7"/>
    <mergeCell ref="W5:W7"/>
    <mergeCell ref="A2:W2"/>
  </mergeCells>
  <pageSetup scale="0" pageOrder="overThenDown" orientation="portrait"/>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7D0E438-5BCA-C0FF-FAB9-B636E8EACD69}" mc:Ignorable="x14ac xr xr2 xr3">
  <sheetPr>
    <outlinePr summaryRight="0"/>
  </sheetPr>
  <dimension ref="A1:J50"/>
  <sheetViews>
    <sheetView topLeftCell="A4" showZeros="0" workbookViewId="0"/>
  </sheetViews>
  <sheetFormatPr defaultColWidth="8.8515625" customHeight="1" defaultRowHeight="15"/>
  <cols>
    <col min="1" max="1" width="44.4140625" customWidth="1"/>
    <col min="2" max="2" width="41.55078125" customWidth="1"/>
    <col min="3" max="4" width="13.84375" customWidth="1"/>
    <col min="5" max="5" width="26.84375" customWidth="1"/>
    <col min="6" max="8" width="10.00390625" customWidth="1"/>
    <col min="9" max="9" width="13.703125" customWidth="1"/>
    <col min="10" max="10" width="27.98046875" customWidth="1"/>
  </cols>
  <sheetData>
    <row customHeight="1" ht="15">
      <c r="A1" s="55" t="s">
        <v>266</v>
      </c>
      <c r="B1" s="55"/>
      <c r="C1" s="55"/>
      <c r="D1" s="55"/>
      <c r="E1" s="55"/>
      <c r="F1" s="55"/>
      <c r="G1" s="55"/>
      <c r="H1" s="55"/>
      <c r="I1" s="55"/>
      <c r="J1" s="55"/>
    </row>
    <row customHeight="1" ht="45">
      <c r="A2" s="56" t="s">
        <v>267</v>
      </c>
      <c r="B2" s="56"/>
      <c r="C2" s="56"/>
      <c r="D2" s="56"/>
      <c r="E2" s="56"/>
      <c r="F2" s="56"/>
      <c r="G2" s="56"/>
      <c r="H2" s="56"/>
      <c r="I2" s="56"/>
      <c r="J2" s="56"/>
    </row>
    <row customHeight="1" ht="20.25">
      <c r="A3" s="57">
        <f>"单位名称："&amp;"通海县杨广镇人民政府"</f>
      </c>
      <c r="B3" s="57"/>
      <c r="C3" s="57"/>
      <c r="D3" s="57"/>
      <c r="E3" s="57"/>
      <c r="F3" s="57"/>
      <c r="G3" s="57"/>
      <c r="H3" s="57"/>
      <c r="I3" s="57"/>
      <c r="J3" s="57"/>
    </row>
    <row customHeight="1" ht="20.25">
      <c r="A4" s="58" t="s">
        <v>268</v>
      </c>
      <c r="B4" s="58" t="s">
        <v>269</v>
      </c>
      <c r="C4" s="58" t="s">
        <v>270</v>
      </c>
      <c r="D4" s="58" t="s">
        <v>271</v>
      </c>
      <c r="E4" s="58" t="s">
        <v>272</v>
      </c>
      <c r="F4" s="58" t="s">
        <v>273</v>
      </c>
      <c r="G4" s="58" t="s">
        <v>274</v>
      </c>
      <c r="H4" s="58" t="s">
        <v>275</v>
      </c>
      <c r="I4" s="58" t="s">
        <v>276</v>
      </c>
      <c r="J4" s="58" t="s">
        <v>277</v>
      </c>
    </row>
    <row customHeight="1" ht="46.5">
      <c r="A5" s="58"/>
      <c r="B5" s="58"/>
      <c r="C5" s="58"/>
      <c r="D5" s="58"/>
      <c r="E5" s="58"/>
      <c r="F5" s="58"/>
      <c r="G5" s="58"/>
      <c r="H5" s="58"/>
      <c r="I5" s="58"/>
      <c r="J5" s="58"/>
    </row>
    <row customHeight="1" ht="20.25">
      <c r="A6" s="59">
        <v>1</v>
      </c>
      <c r="B6" s="59">
        <v>2</v>
      </c>
      <c r="C6" s="59">
        <v>3</v>
      </c>
      <c r="D6" s="59">
        <v>4</v>
      </c>
      <c r="E6" s="59">
        <v>5</v>
      </c>
      <c r="F6" s="59">
        <v>6</v>
      </c>
      <c r="G6" s="59">
        <v>7</v>
      </c>
      <c r="H6" s="59">
        <v>8</v>
      </c>
      <c r="I6" s="59">
        <v>9</v>
      </c>
      <c r="J6" s="59">
        <v>10</v>
      </c>
    </row>
    <row customHeight="1" ht="20.25">
      <c r="A7" s="2" t="s">
        <v>56</v>
      </c>
      <c r="B7" s="2"/>
      <c r="C7" s="2"/>
      <c r="E7" s="60"/>
      <c r="F7" s="60"/>
      <c r="G7" s="60"/>
      <c r="H7" s="60"/>
      <c r="I7" s="60"/>
      <c r="J7" s="60"/>
    </row>
    <row customHeight="1" ht="20.25">
      <c r="A8" s="61" t="s">
        <v>264</v>
      </c>
      <c r="B8" s="2" t="s">
        <v>278</v>
      </c>
      <c r="C8" s="62"/>
      <c r="D8" s="62"/>
      <c r="E8" s="60"/>
      <c r="F8" s="60"/>
      <c r="G8" s="60"/>
      <c r="H8" s="60"/>
      <c r="I8" s="60"/>
      <c r="J8" s="60"/>
    </row>
    <row customHeight="1" ht="20.25">
      <c r="A9" s="2"/>
      <c r="B9" s="2"/>
      <c r="C9" s="2" t="s">
        <v>279</v>
      </c>
      <c r="D9" s="63" t="s">
        <v>280</v>
      </c>
      <c r="E9" s="64" t="s">
        <v>281</v>
      </c>
      <c r="F9" s="65" t="s">
        <v>282</v>
      </c>
      <c r="G9" s="62" t="s">
        <v>51</v>
      </c>
      <c r="H9" s="65" t="s">
        <v>283</v>
      </c>
      <c r="I9" s="65" t="s">
        <v>284</v>
      </c>
      <c r="J9" s="64" t="s">
        <v>285</v>
      </c>
    </row>
    <row customHeight="1" ht="20.25">
      <c r="A10" s="2"/>
      <c r="B10" s="2"/>
      <c r="C10" s="2" t="s">
        <v>279</v>
      </c>
      <c r="D10" s="63" t="s">
        <v>286</v>
      </c>
      <c r="E10" s="64" t="s">
        <v>287</v>
      </c>
      <c r="F10" s="65" t="s">
        <v>282</v>
      </c>
      <c r="G10" s="62" t="s">
        <v>288</v>
      </c>
      <c r="H10" s="65" t="s">
        <v>289</v>
      </c>
      <c r="I10" s="65" t="s">
        <v>284</v>
      </c>
      <c r="J10" s="64" t="s">
        <v>290</v>
      </c>
    </row>
    <row customHeight="1" ht="20.25">
      <c r="A11" s="2"/>
      <c r="B11" s="2"/>
      <c r="C11" s="2" t="s">
        <v>279</v>
      </c>
      <c r="D11" s="63" t="s">
        <v>291</v>
      </c>
      <c r="E11" s="64" t="s">
        <v>292</v>
      </c>
      <c r="F11" s="65" t="s">
        <v>293</v>
      </c>
      <c r="G11" s="62" t="s">
        <v>294</v>
      </c>
      <c r="H11" s="65" t="s">
        <v>289</v>
      </c>
      <c r="I11" s="65" t="s">
        <v>284</v>
      </c>
      <c r="J11" s="64" t="s">
        <v>295</v>
      </c>
    </row>
    <row customHeight="1" ht="20.25">
      <c r="A12" s="2"/>
      <c r="B12" s="2"/>
      <c r="C12" s="2" t="s">
        <v>296</v>
      </c>
      <c r="D12" s="63" t="s">
        <v>297</v>
      </c>
      <c r="E12" s="64" t="s">
        <v>298</v>
      </c>
      <c r="F12" s="65" t="s">
        <v>293</v>
      </c>
      <c r="G12" s="62" t="s">
        <v>294</v>
      </c>
      <c r="H12" s="65" t="s">
        <v>289</v>
      </c>
      <c r="I12" s="65" t="s">
        <v>284</v>
      </c>
      <c r="J12" s="64" t="s">
        <v>299</v>
      </c>
    </row>
    <row customHeight="1" ht="20.25">
      <c r="A13" s="2"/>
      <c r="B13" s="2"/>
      <c r="C13" s="2" t="s">
        <v>300</v>
      </c>
      <c r="D13" s="63" t="s">
        <v>301</v>
      </c>
      <c r="E13" s="64" t="s">
        <v>302</v>
      </c>
      <c r="F13" s="65" t="s">
        <v>293</v>
      </c>
      <c r="G13" s="62" t="s">
        <v>303</v>
      </c>
      <c r="H13" s="65" t="s">
        <v>289</v>
      </c>
      <c r="I13" s="65" t="s">
        <v>284</v>
      </c>
      <c r="J13" s="64" t="s">
        <v>304</v>
      </c>
    </row>
    <row customHeight="1" ht="20.25">
      <c r="A14" s="61" t="s">
        <v>251</v>
      </c>
      <c r="B14" s="2" t="s">
        <v>305</v>
      </c>
      <c r="C14" s="2"/>
      <c r="D14" s="2"/>
      <c r="E14" s="2"/>
      <c r="F14" s="2"/>
      <c r="G14" s="2"/>
      <c r="H14" s="2"/>
      <c r="I14" s="2"/>
      <c r="J14" s="2"/>
    </row>
    <row customHeight="1" ht="20.25">
      <c r="A15" s="2"/>
      <c r="B15" s="2"/>
      <c r="C15" s="2" t="s">
        <v>279</v>
      </c>
      <c r="D15" s="63" t="s">
        <v>280</v>
      </c>
      <c r="E15" s="64" t="s">
        <v>281</v>
      </c>
      <c r="F15" s="65" t="s">
        <v>282</v>
      </c>
      <c r="G15" s="62" t="s">
        <v>306</v>
      </c>
      <c r="H15" s="65" t="s">
        <v>307</v>
      </c>
      <c r="I15" s="65" t="s">
        <v>284</v>
      </c>
      <c r="J15" s="64" t="s">
        <v>285</v>
      </c>
    </row>
    <row customHeight="1" ht="20.25">
      <c r="A16" s="2"/>
      <c r="B16" s="2"/>
      <c r="C16" s="2" t="s">
        <v>279</v>
      </c>
      <c r="D16" s="63" t="s">
        <v>286</v>
      </c>
      <c r="E16" s="64" t="s">
        <v>287</v>
      </c>
      <c r="F16" s="65" t="s">
        <v>282</v>
      </c>
      <c r="G16" s="62" t="s">
        <v>288</v>
      </c>
      <c r="H16" s="65" t="s">
        <v>289</v>
      </c>
      <c r="I16" s="65" t="s">
        <v>284</v>
      </c>
      <c r="J16" s="64" t="s">
        <v>308</v>
      </c>
    </row>
    <row customHeight="1" ht="20.25">
      <c r="A17" s="2"/>
      <c r="B17" s="2"/>
      <c r="C17" s="2" t="s">
        <v>279</v>
      </c>
      <c r="D17" s="63" t="s">
        <v>291</v>
      </c>
      <c r="E17" s="64" t="s">
        <v>292</v>
      </c>
      <c r="F17" s="65" t="s">
        <v>293</v>
      </c>
      <c r="G17" s="62" t="s">
        <v>294</v>
      </c>
      <c r="H17" s="65" t="s">
        <v>289</v>
      </c>
      <c r="I17" s="65" t="s">
        <v>284</v>
      </c>
      <c r="J17" s="64" t="s">
        <v>309</v>
      </c>
    </row>
    <row customHeight="1" ht="20.25">
      <c r="A18" s="2"/>
      <c r="B18" s="2"/>
      <c r="C18" s="2" t="s">
        <v>296</v>
      </c>
      <c r="D18" s="63" t="s">
        <v>297</v>
      </c>
      <c r="E18" s="64" t="s">
        <v>310</v>
      </c>
      <c r="F18" s="65" t="s">
        <v>293</v>
      </c>
      <c r="G18" s="62" t="s">
        <v>311</v>
      </c>
      <c r="H18" s="65" t="s">
        <v>289</v>
      </c>
      <c r="I18" s="65" t="s">
        <v>284</v>
      </c>
      <c r="J18" s="64" t="s">
        <v>312</v>
      </c>
    </row>
    <row customHeight="1" ht="20.25">
      <c r="A19" s="2"/>
      <c r="B19" s="2"/>
      <c r="C19" s="2" t="s">
        <v>300</v>
      </c>
      <c r="D19" s="63" t="s">
        <v>301</v>
      </c>
      <c r="E19" s="64" t="s">
        <v>302</v>
      </c>
      <c r="F19" s="65" t="s">
        <v>293</v>
      </c>
      <c r="G19" s="62" t="s">
        <v>294</v>
      </c>
      <c r="H19" s="65" t="s">
        <v>289</v>
      </c>
      <c r="I19" s="65" t="s">
        <v>284</v>
      </c>
      <c r="J19" s="64" t="s">
        <v>304</v>
      </c>
    </row>
    <row customHeight="1" ht="20.25">
      <c r="A20" s="61" t="s">
        <v>253</v>
      </c>
      <c r="B20" s="2" t="s">
        <v>313</v>
      </c>
      <c r="C20" s="2"/>
      <c r="D20" s="2"/>
      <c r="E20" s="2"/>
      <c r="F20" s="2"/>
      <c r="G20" s="2"/>
      <c r="H20" s="2"/>
      <c r="I20" s="2"/>
      <c r="J20" s="2"/>
    </row>
    <row customHeight="1" ht="20.25">
      <c r="A21" s="2"/>
      <c r="B21" s="2"/>
      <c r="C21" s="2" t="s">
        <v>279</v>
      </c>
      <c r="D21" s="63" t="s">
        <v>280</v>
      </c>
      <c r="E21" s="64" t="s">
        <v>281</v>
      </c>
      <c r="F21" s="65" t="s">
        <v>282</v>
      </c>
      <c r="G21" s="62" t="s">
        <v>314</v>
      </c>
      <c r="H21" s="65" t="s">
        <v>315</v>
      </c>
      <c r="I21" s="65" t="s">
        <v>284</v>
      </c>
      <c r="J21" s="64" t="s">
        <v>316</v>
      </c>
    </row>
    <row customHeight="1" ht="20.25">
      <c r="A22" s="2"/>
      <c r="B22" s="2"/>
      <c r="C22" s="2" t="s">
        <v>279</v>
      </c>
      <c r="D22" s="63" t="s">
        <v>286</v>
      </c>
      <c r="E22" s="64" t="s">
        <v>287</v>
      </c>
      <c r="F22" s="65" t="s">
        <v>282</v>
      </c>
      <c r="G22" s="62" t="s">
        <v>288</v>
      </c>
      <c r="H22" s="65" t="s">
        <v>289</v>
      </c>
      <c r="I22" s="65" t="s">
        <v>284</v>
      </c>
      <c r="J22" s="64" t="s">
        <v>308</v>
      </c>
    </row>
    <row customHeight="1" ht="20.25">
      <c r="A23" s="2"/>
      <c r="B23" s="2"/>
      <c r="C23" s="2" t="s">
        <v>279</v>
      </c>
      <c r="D23" s="63" t="s">
        <v>291</v>
      </c>
      <c r="E23" s="64" t="s">
        <v>292</v>
      </c>
      <c r="F23" s="65" t="s">
        <v>293</v>
      </c>
      <c r="G23" s="62" t="s">
        <v>317</v>
      </c>
      <c r="H23" s="65" t="s">
        <v>289</v>
      </c>
      <c r="I23" s="65" t="s">
        <v>284</v>
      </c>
      <c r="J23" s="64" t="s">
        <v>309</v>
      </c>
    </row>
    <row customHeight="1" ht="20.25">
      <c r="A24" s="2"/>
      <c r="B24" s="2"/>
      <c r="C24" s="2" t="s">
        <v>296</v>
      </c>
      <c r="D24" s="63" t="s">
        <v>297</v>
      </c>
      <c r="E24" s="64" t="s">
        <v>318</v>
      </c>
      <c r="F24" s="65" t="s">
        <v>293</v>
      </c>
      <c r="G24" s="62" t="s">
        <v>317</v>
      </c>
      <c r="H24" s="65" t="s">
        <v>289</v>
      </c>
      <c r="I24" s="65" t="s">
        <v>284</v>
      </c>
      <c r="J24" s="64" t="s">
        <v>319</v>
      </c>
    </row>
    <row customHeight="1" ht="20.25">
      <c r="A25" s="2"/>
      <c r="B25" s="2"/>
      <c r="C25" s="2" t="s">
        <v>300</v>
      </c>
      <c r="D25" s="63" t="s">
        <v>301</v>
      </c>
      <c r="E25" s="64" t="s">
        <v>302</v>
      </c>
      <c r="F25" s="65" t="s">
        <v>293</v>
      </c>
      <c r="G25" s="62" t="s">
        <v>294</v>
      </c>
      <c r="H25" s="65" t="s">
        <v>289</v>
      </c>
      <c r="I25" s="65" t="s">
        <v>284</v>
      </c>
      <c r="J25" s="64" t="s">
        <v>304</v>
      </c>
    </row>
    <row customHeight="1" ht="20.25">
      <c r="A26" s="61" t="s">
        <v>258</v>
      </c>
      <c r="B26" s="2" t="s">
        <v>320</v>
      </c>
      <c r="C26" s="2"/>
      <c r="D26" s="2"/>
      <c r="E26" s="2"/>
      <c r="F26" s="2"/>
      <c r="G26" s="2"/>
      <c r="H26" s="2"/>
      <c r="I26" s="2"/>
      <c r="J26" s="2"/>
    </row>
    <row customHeight="1" ht="20.25">
      <c r="A27" s="2"/>
      <c r="B27" s="2"/>
      <c r="C27" s="2" t="s">
        <v>279</v>
      </c>
      <c r="D27" s="63" t="s">
        <v>280</v>
      </c>
      <c r="E27" s="64" t="s">
        <v>281</v>
      </c>
      <c r="F27" s="65" t="s">
        <v>282</v>
      </c>
      <c r="G27" s="62" t="s">
        <v>321</v>
      </c>
      <c r="H27" s="65" t="s">
        <v>307</v>
      </c>
      <c r="I27" s="65" t="s">
        <v>284</v>
      </c>
      <c r="J27" s="64" t="s">
        <v>285</v>
      </c>
    </row>
    <row customHeight="1" ht="20.25">
      <c r="A28" s="2"/>
      <c r="B28" s="2"/>
      <c r="C28" s="2" t="s">
        <v>279</v>
      </c>
      <c r="D28" s="63" t="s">
        <v>286</v>
      </c>
      <c r="E28" s="64" t="s">
        <v>287</v>
      </c>
      <c r="F28" s="65" t="s">
        <v>282</v>
      </c>
      <c r="G28" s="62" t="s">
        <v>288</v>
      </c>
      <c r="H28" s="65" t="s">
        <v>289</v>
      </c>
      <c r="I28" s="65" t="s">
        <v>284</v>
      </c>
      <c r="J28" s="64" t="s">
        <v>308</v>
      </c>
    </row>
    <row customHeight="1" ht="20.25">
      <c r="A29" s="2"/>
      <c r="B29" s="2"/>
      <c r="C29" s="2" t="s">
        <v>279</v>
      </c>
      <c r="D29" s="63" t="s">
        <v>291</v>
      </c>
      <c r="E29" s="64" t="s">
        <v>292</v>
      </c>
      <c r="F29" s="65" t="s">
        <v>293</v>
      </c>
      <c r="G29" s="62" t="s">
        <v>294</v>
      </c>
      <c r="H29" s="65" t="s">
        <v>289</v>
      </c>
      <c r="I29" s="65" t="s">
        <v>284</v>
      </c>
      <c r="J29" s="64" t="s">
        <v>309</v>
      </c>
    </row>
    <row customHeight="1" ht="20.25">
      <c r="A30" s="2"/>
      <c r="B30" s="2"/>
      <c r="C30" s="2" t="s">
        <v>296</v>
      </c>
      <c r="D30" s="63" t="s">
        <v>297</v>
      </c>
      <c r="E30" s="64" t="s">
        <v>310</v>
      </c>
      <c r="F30" s="65" t="s">
        <v>293</v>
      </c>
      <c r="G30" s="62" t="s">
        <v>294</v>
      </c>
      <c r="H30" s="65" t="s">
        <v>289</v>
      </c>
      <c r="I30" s="65" t="s">
        <v>284</v>
      </c>
      <c r="J30" s="64" t="s">
        <v>312</v>
      </c>
    </row>
    <row customHeight="1" ht="20.25">
      <c r="A31" s="2"/>
      <c r="B31" s="2"/>
      <c r="C31" s="2" t="s">
        <v>300</v>
      </c>
      <c r="D31" s="63" t="s">
        <v>301</v>
      </c>
      <c r="E31" s="64" t="s">
        <v>302</v>
      </c>
      <c r="F31" s="65" t="s">
        <v>293</v>
      </c>
      <c r="G31" s="62" t="s">
        <v>294</v>
      </c>
      <c r="H31" s="65" t="s">
        <v>289</v>
      </c>
      <c r="I31" s="65" t="s">
        <v>284</v>
      </c>
      <c r="J31" s="64" t="s">
        <v>304</v>
      </c>
    </row>
    <row customHeight="1" ht="20.25">
      <c r="A32" s="61" t="s">
        <v>260</v>
      </c>
      <c r="B32" s="2" t="s">
        <v>322</v>
      </c>
      <c r="C32" s="2"/>
      <c r="D32" s="2"/>
      <c r="E32" s="2"/>
      <c r="F32" s="2"/>
      <c r="G32" s="2"/>
      <c r="H32" s="2"/>
      <c r="I32" s="2"/>
      <c r="J32" s="2"/>
    </row>
    <row customHeight="1" ht="20.25">
      <c r="A33" s="2"/>
      <c r="B33" s="2"/>
      <c r="C33" s="2" t="s">
        <v>279</v>
      </c>
      <c r="D33" s="63" t="s">
        <v>280</v>
      </c>
      <c r="E33" s="64" t="s">
        <v>323</v>
      </c>
      <c r="F33" s="65" t="s">
        <v>293</v>
      </c>
      <c r="G33" s="62" t="s">
        <v>303</v>
      </c>
      <c r="H33" s="65" t="s">
        <v>289</v>
      </c>
      <c r="I33" s="65" t="s">
        <v>284</v>
      </c>
      <c r="J33" s="64" t="s">
        <v>324</v>
      </c>
    </row>
    <row customHeight="1" ht="20.25">
      <c r="A34" s="2"/>
      <c r="B34" s="2"/>
      <c r="C34" s="2" t="s">
        <v>279</v>
      </c>
      <c r="D34" s="63" t="s">
        <v>286</v>
      </c>
      <c r="E34" s="64" t="s">
        <v>325</v>
      </c>
      <c r="F34" s="65" t="s">
        <v>282</v>
      </c>
      <c r="G34" s="62" t="s">
        <v>288</v>
      </c>
      <c r="H34" s="65" t="s">
        <v>289</v>
      </c>
      <c r="I34" s="65" t="s">
        <v>284</v>
      </c>
      <c r="J34" s="64" t="s">
        <v>326</v>
      </c>
    </row>
    <row customHeight="1" ht="20.25">
      <c r="A35" s="2"/>
      <c r="B35" s="2"/>
      <c r="C35" s="2" t="s">
        <v>279</v>
      </c>
      <c r="D35" s="63" t="s">
        <v>286</v>
      </c>
      <c r="E35" s="64" t="s">
        <v>327</v>
      </c>
      <c r="F35" s="65" t="s">
        <v>293</v>
      </c>
      <c r="G35" s="62" t="s">
        <v>294</v>
      </c>
      <c r="H35" s="65" t="s">
        <v>289</v>
      </c>
      <c r="I35" s="65" t="s">
        <v>284</v>
      </c>
      <c r="J35" s="64" t="s">
        <v>328</v>
      </c>
    </row>
    <row customHeight="1" ht="20.25">
      <c r="A36" s="2"/>
      <c r="B36" s="2"/>
      <c r="C36" s="2" t="s">
        <v>279</v>
      </c>
      <c r="D36" s="63" t="s">
        <v>291</v>
      </c>
      <c r="E36" s="64" t="s">
        <v>329</v>
      </c>
      <c r="F36" s="65" t="s">
        <v>282</v>
      </c>
      <c r="G36" s="62" t="s">
        <v>294</v>
      </c>
      <c r="H36" s="65" t="s">
        <v>289</v>
      </c>
      <c r="I36" s="65" t="s">
        <v>284</v>
      </c>
      <c r="J36" s="64" t="s">
        <v>330</v>
      </c>
    </row>
    <row customHeight="1" ht="20.25">
      <c r="A37" s="2"/>
      <c r="B37" s="2"/>
      <c r="C37" s="2" t="s">
        <v>296</v>
      </c>
      <c r="D37" s="63" t="s">
        <v>331</v>
      </c>
      <c r="E37" s="64" t="s">
        <v>332</v>
      </c>
      <c r="F37" s="65" t="s">
        <v>293</v>
      </c>
      <c r="G37" s="62" t="s">
        <v>294</v>
      </c>
      <c r="H37" s="65" t="s">
        <v>289</v>
      </c>
      <c r="I37" s="65" t="s">
        <v>284</v>
      </c>
      <c r="J37" s="64" t="s">
        <v>333</v>
      </c>
    </row>
    <row customHeight="1" ht="20.25">
      <c r="A38" s="2"/>
      <c r="B38" s="2"/>
      <c r="C38" s="2" t="s">
        <v>334</v>
      </c>
      <c r="D38" s="63" t="s">
        <v>335</v>
      </c>
      <c r="E38" s="64" t="s">
        <v>336</v>
      </c>
      <c r="F38" s="65" t="s">
        <v>337</v>
      </c>
      <c r="G38" s="62" t="s">
        <v>294</v>
      </c>
      <c r="H38" s="65" t="s">
        <v>289</v>
      </c>
      <c r="I38" s="65" t="s">
        <v>284</v>
      </c>
      <c r="J38" s="64" t="s">
        <v>333</v>
      </c>
    </row>
    <row customHeight="1" ht="20.25">
      <c r="A39" s="61" t="s">
        <v>255</v>
      </c>
      <c r="B39" s="2" t="s">
        <v>338</v>
      </c>
      <c r="C39" s="2"/>
      <c r="D39" s="2"/>
      <c r="E39" s="2"/>
      <c r="F39" s="2"/>
      <c r="G39" s="2"/>
      <c r="H39" s="2"/>
      <c r="I39" s="2"/>
      <c r="J39" s="2"/>
    </row>
    <row customHeight="1" ht="20.25">
      <c r="A40" s="2"/>
      <c r="B40" s="2"/>
      <c r="C40" s="2" t="s">
        <v>279</v>
      </c>
      <c r="D40" s="63" t="s">
        <v>280</v>
      </c>
      <c r="E40" s="64" t="s">
        <v>339</v>
      </c>
      <c r="F40" s="65" t="s">
        <v>293</v>
      </c>
      <c r="G40" s="62" t="s">
        <v>340</v>
      </c>
      <c r="H40" s="65" t="s">
        <v>341</v>
      </c>
      <c r="I40" s="65" t="s">
        <v>284</v>
      </c>
      <c r="J40" s="64" t="s">
        <v>342</v>
      </c>
    </row>
    <row customHeight="1" ht="20.25">
      <c r="A41" s="2"/>
      <c r="B41" s="2"/>
      <c r="C41" s="2" t="s">
        <v>279</v>
      </c>
      <c r="D41" s="63" t="s">
        <v>280</v>
      </c>
      <c r="E41" s="64" t="s">
        <v>343</v>
      </c>
      <c r="F41" s="65" t="s">
        <v>293</v>
      </c>
      <c r="G41" s="62" t="s">
        <v>51</v>
      </c>
      <c r="H41" s="65" t="s">
        <v>344</v>
      </c>
      <c r="I41" s="65" t="s">
        <v>284</v>
      </c>
      <c r="J41" s="64" t="s">
        <v>345</v>
      </c>
    </row>
    <row customHeight="1" ht="20.25">
      <c r="A42" s="2"/>
      <c r="B42" s="2"/>
      <c r="C42" s="2" t="s">
        <v>279</v>
      </c>
      <c r="D42" s="63" t="s">
        <v>280</v>
      </c>
      <c r="E42" s="64" t="s">
        <v>346</v>
      </c>
      <c r="F42" s="65" t="s">
        <v>293</v>
      </c>
      <c r="G42" s="62" t="s">
        <v>303</v>
      </c>
      <c r="H42" s="65" t="s">
        <v>289</v>
      </c>
      <c r="I42" s="65" t="s">
        <v>284</v>
      </c>
      <c r="J42" s="64" t="s">
        <v>342</v>
      </c>
    </row>
    <row customHeight="1" ht="20.25">
      <c r="A43" s="2"/>
      <c r="B43" s="2"/>
      <c r="C43" s="2" t="s">
        <v>296</v>
      </c>
      <c r="D43" s="63" t="s">
        <v>331</v>
      </c>
      <c r="E43" s="64" t="s">
        <v>347</v>
      </c>
      <c r="F43" s="65" t="s">
        <v>293</v>
      </c>
      <c r="G43" s="62" t="s">
        <v>53</v>
      </c>
      <c r="H43" s="65" t="s">
        <v>315</v>
      </c>
      <c r="I43" s="65" t="s">
        <v>284</v>
      </c>
      <c r="J43" s="64" t="s">
        <v>348</v>
      </c>
    </row>
    <row customHeight="1" ht="20.25">
      <c r="A44" s="2"/>
      <c r="B44" s="2"/>
      <c r="C44" s="2" t="s">
        <v>300</v>
      </c>
      <c r="D44" s="63" t="s">
        <v>301</v>
      </c>
      <c r="E44" s="64" t="s">
        <v>349</v>
      </c>
      <c r="F44" s="65" t="s">
        <v>293</v>
      </c>
      <c r="G44" s="62" t="s">
        <v>303</v>
      </c>
      <c r="H44" s="65" t="s">
        <v>289</v>
      </c>
      <c r="I44" s="65" t="s">
        <v>284</v>
      </c>
      <c r="J44" s="64" t="s">
        <v>350</v>
      </c>
    </row>
    <row customHeight="1" ht="20.25">
      <c r="A45" s="61" t="s">
        <v>248</v>
      </c>
      <c r="B45" s="2" t="s">
        <v>351</v>
      </c>
      <c r="C45" s="2"/>
      <c r="D45" s="2"/>
      <c r="E45" s="2"/>
      <c r="F45" s="2"/>
      <c r="G45" s="2"/>
      <c r="H45" s="2"/>
      <c r="I45" s="2"/>
      <c r="J45" s="2"/>
    </row>
    <row customHeight="1" ht="20.25">
      <c r="A46" s="2"/>
      <c r="B46" s="2"/>
      <c r="C46" s="2" t="s">
        <v>279</v>
      </c>
      <c r="D46" s="63" t="s">
        <v>280</v>
      </c>
      <c r="E46" s="64" t="s">
        <v>281</v>
      </c>
      <c r="F46" s="65" t="s">
        <v>282</v>
      </c>
      <c r="G46" s="62" t="s">
        <v>352</v>
      </c>
      <c r="H46" s="65" t="s">
        <v>307</v>
      </c>
      <c r="I46" s="65" t="s">
        <v>284</v>
      </c>
      <c r="J46" s="64" t="s">
        <v>285</v>
      </c>
    </row>
    <row customHeight="1" ht="20.25">
      <c r="A47" s="2"/>
      <c r="B47" s="2"/>
      <c r="C47" s="2" t="s">
        <v>279</v>
      </c>
      <c r="D47" s="63" t="s">
        <v>286</v>
      </c>
      <c r="E47" s="64" t="s">
        <v>287</v>
      </c>
      <c r="F47" s="65" t="s">
        <v>282</v>
      </c>
      <c r="G47" s="62" t="s">
        <v>288</v>
      </c>
      <c r="H47" s="65" t="s">
        <v>289</v>
      </c>
      <c r="I47" s="65" t="s">
        <v>284</v>
      </c>
      <c r="J47" s="64" t="s">
        <v>308</v>
      </c>
    </row>
    <row customHeight="1" ht="20.25">
      <c r="A48" s="2"/>
      <c r="B48" s="2"/>
      <c r="C48" s="2" t="s">
        <v>279</v>
      </c>
      <c r="D48" s="63" t="s">
        <v>291</v>
      </c>
      <c r="E48" s="64" t="s">
        <v>292</v>
      </c>
      <c r="F48" s="65" t="s">
        <v>293</v>
      </c>
      <c r="G48" s="62" t="s">
        <v>311</v>
      </c>
      <c r="H48" s="65" t="s">
        <v>289</v>
      </c>
      <c r="I48" s="65" t="s">
        <v>284</v>
      </c>
      <c r="J48" s="64" t="s">
        <v>309</v>
      </c>
    </row>
    <row customHeight="1" ht="20.25">
      <c r="A49" s="2"/>
      <c r="B49" s="2"/>
      <c r="C49" s="2" t="s">
        <v>296</v>
      </c>
      <c r="D49" s="63" t="s">
        <v>297</v>
      </c>
      <c r="E49" s="64" t="s">
        <v>310</v>
      </c>
      <c r="F49" s="65" t="s">
        <v>293</v>
      </c>
      <c r="G49" s="62" t="s">
        <v>311</v>
      </c>
      <c r="H49" s="65" t="s">
        <v>289</v>
      </c>
      <c r="I49" s="65" t="s">
        <v>284</v>
      </c>
      <c r="J49" s="64" t="s">
        <v>312</v>
      </c>
    </row>
    <row customHeight="1" ht="20.25">
      <c r="A50" s="2"/>
      <c r="B50" s="2"/>
      <c r="C50" s="2" t="s">
        <v>300</v>
      </c>
      <c r="D50" s="63" t="s">
        <v>301</v>
      </c>
      <c r="E50" s="64" t="s">
        <v>302</v>
      </c>
      <c r="F50" s="65" t="s">
        <v>293</v>
      </c>
      <c r="G50" s="62" t="s">
        <v>294</v>
      </c>
      <c r="H50" s="65" t="s">
        <v>289</v>
      </c>
      <c r="I50" s="65" t="s">
        <v>284</v>
      </c>
      <c r="J50" s="64" t="s">
        <v>304</v>
      </c>
    </row>
  </sheetData>
  <mergeCells count="13">
    <mergeCell ref="A2:J2"/>
    <mergeCell ref="A1:J1"/>
    <mergeCell ref="A4:A5"/>
    <mergeCell ref="C4:C5"/>
    <mergeCell ref="F4:F5"/>
    <mergeCell ref="D4:D5"/>
    <mergeCell ref="E4:E5"/>
    <mergeCell ref="G4:G5"/>
    <mergeCell ref="H4:H5"/>
    <mergeCell ref="I4:I5"/>
    <mergeCell ref="J4:J5"/>
    <mergeCell ref="A3:J3"/>
    <mergeCell ref="B4:B5"/>
  </mergeCells>
  <pageSetup scale="0" pageOrder="overThenDown" orientation="portrait"/>
  <headerFooter>
    <oddHeader>&amp;L&amp;C&amp;R</oddHeader>
    <oddFooter>&amp;L&amp;C&amp;R</oddFooter>
    <evenHeader>&amp;L&amp;C&amp;R</evenHeader>
    <evenFooter>&amp;L&amp;C&amp;R</evenFooter>
  </headerFooter>
</worksheet>
</file>