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0" activeTab="1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18" r:id="rId8"/>
    <sheet name="项目支出绩效目标表（本次下达）05-2 " sheetId="19" r:id="rId9"/>
    <sheet name="政府性基金预算支出预算表06 " sheetId="20" r:id="rId10"/>
    <sheet name="部门政府采购预算表07 " sheetId="21" r:id="rId11"/>
    <sheet name="政府购买服务预算表08" sheetId="22" r:id="rId12"/>
    <sheet name="对下转移支付预算表09-1 " sheetId="23" r:id="rId13"/>
    <sheet name="对下转移支付绩效目标表09-2 " sheetId="24" r:id="rId14"/>
    <sheet name="新增资产配置表10 " sheetId="2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<sst xmlns="http://schemas.openxmlformats.org/spreadsheetml/2006/main" count="769" uniqueCount="301">
  <si>
    <t>预算01-1表</t>
  </si>
  <si>
    <t>财务收支预算总表</t>
  </si>
  <si>
    <t>单位名称：通海县红十字会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</si>
  <si>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</si>
  <si>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</si>
  <si>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</si>
  <si>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</si>
  <si>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</si>
  <si>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</si>
  <si>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</si>
  <si>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</si>
  <si>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</si>
  <si>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</si>
  <si>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</si>
  <si>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</si>
  <si>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</si>
  <si>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</si>
  <si>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</si>
  <si>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</si>
  <si>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</si>
  <si>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</si>
  <si>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</si>
  <si>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</si>
  <si>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</si>
  <si>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</si>
  <si>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</si>
  <si>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</si>
  <si>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</si>
  <si>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</si>
  <si>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</si>
  <si>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</si>
  <si>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</si>
  <si>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</si>
  <si>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</si>
  <si>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</si>
  <si>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</si>
  <si>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</si>
  <si>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</si>
  <si>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</si>
  <si>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</si>
  <si>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</si>
  <si>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</si>
  <si>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</si>
  <si>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</si>
  <si>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</si>
  <si>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</si>
  <si>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</si>
  <si>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</si>
  <si>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</si>
  <si>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</si>
  <si>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</si>
  <si>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265</t>
  </si>
  <si>
    <t>通海县红十字会</t>
  </si>
  <si>
    <t>265001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</si>
  <si>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</si>
  <si>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</si>
  <si>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</si>
  <si>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</si>
  <si>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</si>
  <si>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</si>
  <si>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</si>
  <si>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</si>
  <si>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</si>
  <si>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</si>
  <si>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</si>
  <si>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</si>
  <si>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</si>
  <si>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</si>
  <si>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</si>
  <si>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</si>
  <si>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</si>
  <si>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</si>
  <si>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</si>
  <si>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</si>
  <si>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</si>
  <si>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</si>
  <si>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</si>
  <si>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</si>
  <si>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</si>
  <si>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</si>
  <si>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</si>
  <si>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</si>
  <si>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</si>
  <si>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</si>
  <si>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</si>
  <si>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</si>
  <si>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</si>
  <si>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</si>
  <si>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</si>
  <si>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</si>
  <si>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</si>
  <si>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</si>
  <si>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</si>
  <si>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</si>
  <si>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</si>
  <si>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</si>
  <si>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</si>
  <si>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</si>
  <si>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</si>
  <si>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</si>
  <si>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</si>
  <si>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</si>
  <si>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</si>
  <si>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</si>
  <si>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</si>
  <si>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</si>
  <si>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</si>
  <si>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</si>
  <si>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</si>
  <si>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</si>
  <si>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</si>
  <si>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</si>
  <si>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</si>
  <si>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</si>
  <si>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</si>
  <si>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</si>
  <si>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</si>
  <si>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</si>
  <si>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</si>
  <si>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</si>
  <si>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</si>
  <si>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</si>
  <si>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</si>
  <si>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</si>
  <si>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</si>
  <si>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</si>
  <si>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</si>
  <si>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</si>
  <si>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</si>
  <si>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</si>
  <si>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</si>
  <si>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</si>
  <si>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</si>
  <si>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</si>
  <si>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</si>
  <si>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</si>
  <si>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</si>
  <si>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</si>
  <si>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</si>
  <si>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</si>
  <si>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530423210000000002323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</si>
  <si>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</si>
  <si>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</si>
  <si>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</si>
  <si>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</si>
  <si>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</si>
  <si>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</si>
  <si>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</si>
  <si>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530423210000000002325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</si>
  <si>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</si>
  <si>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</si>
  <si>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</si>
  <si>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</si>
  <si>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</si>
  <si>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</si>
  <si>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</si>
  <si>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</si>
  <si>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</si>
  <si>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530423210000000002326</t>
  </si>
  <si>
    <t>30113</t>
  </si>
  <si>
    <t>530423210000000002328</t>
  </si>
  <si>
    <t>行政人员公务交通补贴</t>
  </si>
  <si>
    <t>30239</t>
  </si>
  <si>
    <t>其他交通费用</t>
  </si>
  <si>
    <t>530423210000000002329</t>
  </si>
  <si>
    <t>工会经费</t>
  </si>
  <si>
    <t>30228</t>
  </si>
  <si>
    <t>530423210000000002330</t>
  </si>
  <si>
    <t>一般公共经费</t>
  </si>
  <si>
    <t>30201</t>
  </si>
  <si>
    <t>办公费</t>
  </si>
  <si>
    <t>其他商品和福利支出</t>
  </si>
  <si>
    <t>委托业务费</t>
  </si>
  <si>
    <t>30207</t>
  </si>
  <si>
    <t>邮电费</t>
  </si>
  <si>
    <t>30211</t>
  </si>
  <si>
    <t>差旅费</t>
  </si>
  <si>
    <t>30226</t>
  </si>
  <si>
    <t>劳务费</t>
  </si>
  <si>
    <t>530423221100000489325</t>
  </si>
  <si>
    <t>30217</t>
  </si>
  <si>
    <t>530423231100001491041</t>
  </si>
  <si>
    <t>综合效能考核奖</t>
  </si>
  <si>
    <t>530423231100001491049</t>
  </si>
  <si>
    <t>人员经费预留</t>
  </si>
  <si>
    <t>30199</t>
  </si>
  <si>
    <t>其他工资福利支出</t>
  </si>
  <si>
    <t>530423231100001491054</t>
  </si>
  <si>
    <t>福利费经费</t>
  </si>
  <si>
    <t>30229</t>
  </si>
  <si>
    <t>福利费</t>
  </si>
  <si>
    <t>预算05-1表</t>
  </si>
  <si>
    <t>项目支出预算表（其他运转类、特定目标类项目）</t>
  </si>
  <si>
    <t>项目分类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</si>
  <si>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</si>
  <si>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</si>
  <si>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</si>
  <si>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</si>
  <si>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</si>
  <si>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</si>
  <si>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530423261100004999506</t>
  </si>
  <si>
    <t>通海县红十字会第二次会员代表大会项目经费</t>
  </si>
  <si>
    <t/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</si>
  <si>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</si>
  <si>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</si>
  <si>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</si>
  <si>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</si>
  <si>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</si>
  <si>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</si>
  <si>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</si>
  <si>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</si>
  <si>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</si>
  <si>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</si>
  <si>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</si>
  <si>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</si>
  <si>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通海县红十字会第二次会员代表大会顺利召开，严格按照《中华人民共和国红十字会法》及章程完成会议各项议程，选举产生新一届理事会、监事会，健全内部治理结构。规范使用项目经费，专款专用、合规高效，预算执行率达标。通过大会总结工作、明确任务，弘扬 “人道、博爱、奉献” 精神，提升红十字会组织力与公信力，推动全县人道救助、应急救护、备灾救灾等工作提质增效。会议组织规范有序，代表满意度高，为通海红十字事业高质量发展提供坚实组织保障。</t>
  </si>
  <si>
    <t>产出指标</t>
  </si>
  <si>
    <t>数量指标</t>
  </si>
  <si>
    <t>会议次数</t>
  </si>
  <si>
    <t>=</t>
  </si>
  <si>
    <t>次</t>
  </si>
  <si>
    <t>定量指标</t>
  </si>
  <si>
    <t>反映通海县红十字会第二次代表大会会议的总次数（上午下午各一场）。</t>
  </si>
  <si>
    <t>会议人次</t>
  </si>
  <si>
    <t>130</t>
  </si>
  <si>
    <t>人</t>
  </si>
  <si>
    <t>反映通海县红十字会第二次代表大会的参与人数。</t>
  </si>
  <si>
    <t>质量指标</t>
  </si>
  <si>
    <t>是否纳入年度计划</t>
  </si>
  <si>
    <t>100</t>
  </si>
  <si>
    <t>%</t>
  </si>
  <si>
    <t>反映通海县红十字会第二次代表大会会前分发资料齐全程度的情况。会议资料完备率=会前分发的核心资料齐全的会议次数/总次数*100%</t>
  </si>
  <si>
    <t>效益指标</t>
  </si>
  <si>
    <t>经济效益</t>
  </si>
  <si>
    <t>视频、电话会议占比</t>
  </si>
  <si>
    <t>&gt;=</t>
  </si>
  <si>
    <t>月</t>
  </si>
  <si>
    <t>反映通海县红十字会第二次代表大会在预算年度的召开情况。</t>
  </si>
  <si>
    <t>满意度指标</t>
  </si>
  <si>
    <t>服务对象满意度</t>
  </si>
  <si>
    <t>参会人员满意度</t>
  </si>
  <si>
    <t>90</t>
  </si>
  <si>
    <t>反映通海县红十字会第二次代表大会参会人员对会议开展的满意度。参会人员满意度=（参会满意人数/问卷调查人数）*100%</t>
  </si>
  <si>
    <t>预算06表</t>
  </si>
  <si>
    <t>政府性基金预算支出预算表</t>
  </si>
  <si>
    <t>单位名称</t>
  </si>
  <si>
    <t>本年政府性基金预算支出</t>
  </si>
  <si>
    <t xml:space="preserve">  备注：通海县红十字会2026年无政府性基金支出预算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</si>
  <si>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</si>
  <si>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</si>
  <si>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</si>
  <si>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</si>
  <si>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</si>
  <si>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</si>
  <si>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</si>
  <si>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</si>
  <si>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</si>
  <si>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</si>
  <si>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</si>
  <si>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件</t>
  </si>
  <si>
    <t>批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</si>
  <si>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</si>
  <si>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</si>
  <si>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</si>
  <si>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</si>
  <si>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</si>
  <si>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</si>
  <si>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</si>
  <si>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</si>
  <si>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一般会议服务</t>
  </si>
  <si>
    <t>会议餐费</t>
  </si>
  <si>
    <t>预算09-1表</t>
  </si>
  <si>
    <t>对下转移支付预算表</t>
  </si>
  <si>
    <t>单位名称（项目）</t>
  </si>
  <si>
    <t>地区</t>
  </si>
  <si>
    <t>政府性基金</t>
  </si>
  <si>
    <t>秀山街道办事处</t>
  </si>
  <si>
    <t>九龙街道办事处</t>
  </si>
  <si>
    <t>四街镇</t>
  </si>
  <si>
    <t>纳古镇</t>
  </si>
  <si>
    <t>河西镇</t>
  </si>
  <si>
    <t>杨广镇</t>
  </si>
  <si>
    <t>里山彝族乡</t>
  </si>
  <si>
    <t>兴蒙蒙古乡</t>
  </si>
  <si>
    <t>高大傣族彝族乡</t>
  </si>
  <si>
    <t>备注：通海县红十字会 2026年无对下转移支付绩效目标预算</t>
  </si>
  <si>
    <t>预算09-2表</t>
  </si>
  <si>
    <t>对下转移支付绩效目标表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</si>
  <si>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</si>
  <si>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</si>
  <si>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</si>
  <si>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</si>
  <si>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</si>
  <si>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</si>
  <si>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</si>
  <si>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</si>
  <si>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</si>
  <si>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</si>
  <si>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</si>
  <si>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</si>
  <si>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备注：通海县红十字会2026年无新增资产配置预算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</si>
</sst>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0.00_);[Red]\-0.00\ "/>
  </numFmts>
  <fonts count="5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23"/>
      <color indexed="8"/>
      <name val="方正小标宋简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sz val="21"/>
      <color rgb="FF000000"/>
      <name val="方正小标宋简体"/>
      <charset val="134"/>
    </font>
    <font>
      <b/>
      <sz val="21"/>
      <color rgb="FF000000"/>
      <name val="宋体"/>
      <charset val="134"/>
    </font>
    <font>
      <sz val="23"/>
      <name val="方正小标宋简体"/>
      <charset val="134"/>
    </font>
    <font>
      <b/>
      <sz val="23"/>
      <name val="宋体"/>
      <charset val="134"/>
    </font>
    <font>
      <sz val="10.5"/>
      <color rgb="FF000000"/>
      <name val="SimSun"/>
      <charset val="134"/>
    </font>
    <font>
      <sz val="9"/>
      <name val="SimSun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.5"/>
      <name val="宋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.5"/>
      <name val="SimSun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0.5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4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4" borderId="24" applyNumberFormat="0" applyAlignment="0" applyProtection="0">
      <alignment vertical="center"/>
    </xf>
    <xf numFmtId="0" fontId="45" fillId="5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0" fontId="53" fillId="0" borderId="0">
      <alignment vertical="center"/>
    </xf>
    <xf numFmtId="0" fontId="54" fillId="0" borderId="0"/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  <xf numFmtId="0" fontId="1" fillId="0" borderId="0"/>
  </cellStyleXfs>
  <cellXfs count="215">
    <xf numFmtId="0" fontId="0" fillId="0" borderId="0" xfId="0" applyFont="1">
      <alignment vertical="top"/>
    </xf>
    <xf numFmtId="0" fontId="1" fillId="0" borderId="0" xfId="60" applyFill="1" applyAlignment="1">
      <alignment vertical="center"/>
    </xf>
    <xf numFmtId="0" fontId="2" fillId="0" borderId="0" xfId="60" applyNumberFormat="1" applyFont="1" applyFill="1" applyBorder="1" applyAlignment="1" applyProtection="1">
      <alignment horizontal="right" vertical="center"/>
    </xf>
    <xf numFmtId="0" fontId="3" fillId="0" borderId="0" xfId="60" applyNumberFormat="1" applyFont="1" applyFill="1" applyBorder="1" applyAlignment="1" applyProtection="1">
      <alignment horizontal="center" vertical="center"/>
    </xf>
    <xf numFmtId="0" fontId="4" fillId="0" borderId="0" xfId="60" applyNumberFormat="1" applyFont="1" applyFill="1" applyBorder="1" applyAlignment="1" applyProtection="1">
      <alignment horizontal="center" vertical="center"/>
    </xf>
    <xf numFmtId="0" fontId="5" fillId="0" borderId="0" xfId="60" applyNumberFormat="1" applyFont="1" applyFill="1" applyBorder="1" applyAlignment="1" applyProtection="1">
      <alignment horizontal="left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vertical="center" wrapText="1"/>
    </xf>
    <xf numFmtId="0" fontId="6" fillId="0" borderId="6" xfId="52" applyFont="1" applyFill="1" applyBorder="1" applyAlignment="1">
      <alignment horizontal="left" vertical="center" wrapText="1" indent="1"/>
    </xf>
    <xf numFmtId="0" fontId="1" fillId="0" borderId="0" xfId="59" applyFont="1" applyFill="1" applyBorder="1" applyAlignment="1" applyProtection="1">
      <alignment vertical="center"/>
    </xf>
    <xf numFmtId="0" fontId="8" fillId="0" borderId="0" xfId="59" applyFont="1" applyFill="1" applyBorder="1" applyAlignment="1" applyProtection="1">
      <alignment vertical="top"/>
      <protection locked="0"/>
    </xf>
    <xf numFmtId="0" fontId="9" fillId="0" borderId="0" xfId="59" applyFont="1" applyFill="1" applyBorder="1" applyAlignment="1" applyProtection="1">
      <alignment horizontal="right" vertical="center"/>
      <protection locked="0"/>
    </xf>
    <xf numFmtId="0" fontId="10" fillId="0" borderId="0" xfId="59" applyFont="1" applyFill="1" applyBorder="1" applyAlignment="1" applyProtection="1">
      <alignment horizontal="center" vertical="center"/>
    </xf>
    <xf numFmtId="0" fontId="11" fillId="0" borderId="0" xfId="59" applyFont="1" applyFill="1" applyBorder="1" applyAlignment="1" applyProtection="1">
      <alignment horizontal="center" vertical="center"/>
    </xf>
    <xf numFmtId="0" fontId="12" fillId="0" borderId="0" xfId="59" applyFont="1" applyFill="1" applyBorder="1" applyAlignment="1" applyProtection="1">
      <alignment horizontal="center" vertical="center"/>
    </xf>
    <xf numFmtId="0" fontId="12" fillId="0" borderId="0" xfId="59" applyFont="1" applyFill="1" applyBorder="1" applyAlignment="1" applyProtection="1">
      <alignment horizontal="center" vertical="center"/>
      <protection locked="0"/>
    </xf>
    <xf numFmtId="0" fontId="8" fillId="0" borderId="0" xfId="59" applyFont="1" applyFill="1" applyBorder="1" applyAlignment="1" applyProtection="1">
      <alignment horizontal="left" vertical="center"/>
      <protection locked="0"/>
    </xf>
    <xf numFmtId="0" fontId="13" fillId="0" borderId="7" xfId="59" applyFont="1" applyFill="1" applyBorder="1" applyAlignment="1" applyProtection="1">
      <alignment horizontal="center" vertical="center" wrapText="1"/>
    </xf>
    <xf numFmtId="0" fontId="13" fillId="0" borderId="7" xfId="59" applyFont="1" applyFill="1" applyBorder="1" applyAlignment="1" applyProtection="1">
      <alignment horizontal="center" vertical="center"/>
      <protection locked="0"/>
    </xf>
    <xf numFmtId="0" fontId="9" fillId="0" borderId="7" xfId="59" applyFont="1" applyFill="1" applyBorder="1" applyAlignment="1" applyProtection="1">
      <alignment horizontal="left" vertical="center" wrapText="1"/>
    </xf>
    <xf numFmtId="0" fontId="9" fillId="0" borderId="7" xfId="59" applyFont="1" applyFill="1" applyBorder="1" applyAlignment="1" applyProtection="1">
      <alignment vertical="center" wrapText="1"/>
    </xf>
    <xf numFmtId="0" fontId="9" fillId="0" borderId="7" xfId="59" applyFont="1" applyFill="1" applyBorder="1" applyAlignment="1" applyProtection="1">
      <alignment horizontal="center" vertical="center" wrapText="1"/>
    </xf>
    <xf numFmtId="0" fontId="9" fillId="0" borderId="7" xfId="59" applyFont="1" applyFill="1" applyBorder="1" applyAlignment="1" applyProtection="1">
      <alignment horizontal="center" vertical="center"/>
      <protection locked="0"/>
    </xf>
    <xf numFmtId="0" fontId="9" fillId="0" borderId="7" xfId="59" applyFont="1" applyFill="1" applyBorder="1" applyAlignment="1" applyProtection="1">
      <alignment horizontal="left" vertical="center" wrapText="1"/>
      <protection locked="0"/>
    </xf>
    <xf numFmtId="0" fontId="1" fillId="0" borderId="0" xfId="59" applyFont="1" applyFill="1" applyBorder="1" applyAlignment="1" applyProtection="1"/>
    <xf numFmtId="0" fontId="14" fillId="0" borderId="0" xfId="59" applyFont="1" applyFill="1" applyBorder="1" applyAlignment="1" applyProtection="1"/>
    <xf numFmtId="0" fontId="14" fillId="0" borderId="0" xfId="59" applyFont="1" applyFill="1" applyBorder="1" applyAlignment="1" applyProtection="1">
      <alignment horizontal="right" vertical="center"/>
    </xf>
    <xf numFmtId="0" fontId="15" fillId="0" borderId="0" xfId="59" applyFont="1" applyFill="1" applyBorder="1" applyAlignment="1" applyProtection="1">
      <alignment horizontal="center" vertical="center" wrapText="1"/>
    </xf>
    <xf numFmtId="0" fontId="9" fillId="0" borderId="0" xfId="59" applyFont="1" applyFill="1" applyBorder="1" applyAlignment="1" applyProtection="1">
      <alignment horizontal="left" vertical="center" wrapText="1"/>
    </xf>
    <xf numFmtId="0" fontId="13" fillId="0" borderId="0" xfId="59" applyFont="1" applyFill="1" applyBorder="1" applyAlignment="1" applyProtection="1">
      <alignment wrapText="1"/>
    </xf>
    <xf numFmtId="0" fontId="14" fillId="0" borderId="0" xfId="59" applyFont="1" applyFill="1" applyBorder="1" applyAlignment="1" applyProtection="1">
      <alignment horizontal="right" wrapText="1"/>
    </xf>
    <xf numFmtId="0" fontId="1" fillId="0" borderId="0" xfId="59" applyFont="1" applyFill="1" applyBorder="1" applyAlignment="1" applyProtection="1">
      <alignment wrapText="1"/>
    </xf>
    <xf numFmtId="0" fontId="9" fillId="0" borderId="0" xfId="59" applyFont="1" applyFill="1" applyBorder="1" applyAlignment="1" applyProtection="1">
      <alignment horizontal="right"/>
      <protection locked="0"/>
    </xf>
    <xf numFmtId="0" fontId="13" fillId="0" borderId="8" xfId="59" applyFont="1" applyFill="1" applyBorder="1" applyAlignment="1" applyProtection="1">
      <alignment horizontal="center" vertical="center"/>
    </xf>
    <xf numFmtId="0" fontId="13" fillId="0" borderId="9" xfId="59" applyFont="1" applyFill="1" applyBorder="1" applyAlignment="1" applyProtection="1">
      <alignment horizontal="center" vertical="center"/>
    </xf>
    <xf numFmtId="0" fontId="13" fillId="0" borderId="10" xfId="59" applyFont="1" applyFill="1" applyBorder="1" applyAlignment="1" applyProtection="1">
      <alignment horizontal="center" vertical="center"/>
    </xf>
    <xf numFmtId="0" fontId="13" fillId="0" borderId="6" xfId="59" applyFont="1" applyFill="1" applyBorder="1" applyAlignment="1" applyProtection="1">
      <alignment horizontal="center" vertical="center"/>
    </xf>
    <xf numFmtId="0" fontId="13" fillId="0" borderId="6" xfId="59" applyFont="1" applyFill="1" applyBorder="1" applyAlignment="1" applyProtection="1">
      <alignment horizontal="center" vertical="center"/>
      <protection locked="0"/>
    </xf>
    <xf numFmtId="0" fontId="13" fillId="0" borderId="11" xfId="59" applyFont="1" applyFill="1" applyBorder="1" applyAlignment="1" applyProtection="1">
      <alignment horizontal="center" vertical="center"/>
    </xf>
    <xf numFmtId="0" fontId="13" fillId="0" borderId="12" xfId="59" applyFont="1" applyFill="1" applyBorder="1" applyAlignment="1" applyProtection="1">
      <alignment horizontal="center" vertical="center"/>
    </xf>
    <xf numFmtId="0" fontId="13" fillId="0" borderId="8" xfId="59" applyFont="1" applyFill="1" applyBorder="1" applyAlignment="1" applyProtection="1">
      <alignment horizontal="center" vertical="center" wrapText="1"/>
    </xf>
    <xf numFmtId="0" fontId="13" fillId="0" borderId="13" xfId="59" applyFont="1" applyFill="1" applyBorder="1" applyAlignment="1" applyProtection="1">
      <alignment horizontal="center" vertical="center" wrapText="1"/>
    </xf>
    <xf numFmtId="0" fontId="13" fillId="0" borderId="12" xfId="59" applyFont="1" applyFill="1" applyBorder="1" applyAlignment="1" applyProtection="1">
      <alignment horizontal="center" vertical="center" wrapText="1"/>
    </xf>
    <xf numFmtId="0" fontId="16" fillId="0" borderId="11" xfId="59" applyFont="1" applyFill="1" applyBorder="1" applyAlignment="1" applyProtection="1">
      <alignment horizontal="center" vertical="center" wrapText="1"/>
      <protection locked="0"/>
    </xf>
    <xf numFmtId="0" fontId="13" fillId="0" borderId="7" xfId="59" applyFont="1" applyFill="1" applyBorder="1" applyAlignment="1" applyProtection="1">
      <alignment horizontal="center" vertical="center"/>
    </xf>
    <xf numFmtId="0" fontId="16" fillId="0" borderId="9" xfId="59" applyFont="1" applyFill="1" applyBorder="1" applyAlignment="1" applyProtection="1">
      <alignment horizontal="center" vertical="center"/>
    </xf>
    <xf numFmtId="0" fontId="9" fillId="0" borderId="7" xfId="59" applyFont="1" applyFill="1" applyBorder="1" applyAlignment="1" applyProtection="1">
      <alignment horizontal="right" vertical="center"/>
      <protection locked="0"/>
    </xf>
    <xf numFmtId="0" fontId="8" fillId="0" borderId="9" xfId="59" applyFont="1" applyFill="1" applyBorder="1" applyAlignment="1" applyProtection="1">
      <alignment horizontal="right" vertical="center"/>
      <protection locked="0"/>
    </xf>
    <xf numFmtId="0" fontId="8" fillId="0" borderId="7" xfId="59" applyFont="1" applyFill="1" applyBorder="1" applyAlignment="1" applyProtection="1">
      <alignment vertical="center" wrapText="1"/>
    </xf>
    <xf numFmtId="0" fontId="8" fillId="0" borderId="7" xfId="59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14" fillId="0" borderId="0" xfId="59" applyFont="1" applyFill="1" applyBorder="1" applyAlignment="1" applyProtection="1">
      <alignment wrapText="1"/>
    </xf>
    <xf numFmtId="0" fontId="8" fillId="0" borderId="0" xfId="59" applyFont="1" applyFill="1" applyBorder="1" applyAlignment="1" applyProtection="1">
      <alignment vertical="top" wrapText="1"/>
      <protection locked="0"/>
    </xf>
    <xf numFmtId="0" fontId="9" fillId="0" borderId="0" xfId="59" applyFont="1" applyFill="1" applyBorder="1" applyAlignment="1" applyProtection="1">
      <alignment horizontal="right" vertical="center" wrapText="1"/>
      <protection locked="0"/>
    </xf>
    <xf numFmtId="0" fontId="9" fillId="0" borderId="0" xfId="59" applyFont="1" applyFill="1" applyBorder="1" applyAlignment="1" applyProtection="1">
      <alignment horizontal="right" vertical="center" wrapText="1"/>
    </xf>
    <xf numFmtId="0" fontId="10" fillId="0" borderId="0" xfId="59" applyFont="1" applyFill="1" applyAlignment="1" applyProtection="1">
      <alignment horizontal="center" vertical="center" wrapText="1"/>
    </xf>
    <xf numFmtId="0" fontId="15" fillId="0" borderId="0" xfId="59" applyFont="1" applyFill="1" applyAlignment="1" applyProtection="1">
      <alignment horizontal="center" vertical="center" wrapText="1"/>
    </xf>
    <xf numFmtId="0" fontId="9" fillId="0" borderId="0" xfId="59" applyFont="1" applyFill="1" applyBorder="1" applyAlignment="1" applyProtection="1">
      <alignment horizontal="left" vertical="center"/>
    </xf>
    <xf numFmtId="0" fontId="13" fillId="0" borderId="0" xfId="59" applyFont="1" applyFill="1" applyBorder="1" applyAlignment="1" applyProtection="1"/>
    <xf numFmtId="0" fontId="9" fillId="0" borderId="0" xfId="59" applyFont="1" applyFill="1" applyBorder="1" applyAlignment="1" applyProtection="1">
      <alignment horizontal="right" wrapText="1"/>
      <protection locked="0"/>
    </xf>
    <xf numFmtId="0" fontId="9" fillId="0" borderId="0" xfId="59" applyFont="1" applyFill="1" applyBorder="1" applyAlignment="1" applyProtection="1">
      <alignment horizontal="right" wrapText="1"/>
    </xf>
    <xf numFmtId="0" fontId="13" fillId="0" borderId="6" xfId="59" applyFont="1" applyFill="1" applyBorder="1" applyAlignment="1" applyProtection="1">
      <alignment horizontal="center" vertical="center" wrapText="1"/>
    </xf>
    <xf numFmtId="0" fontId="13" fillId="0" borderId="6" xfId="59" applyFont="1" applyFill="1" applyBorder="1" applyAlignment="1" applyProtection="1">
      <alignment horizontal="center" vertical="center" wrapText="1"/>
      <protection locked="0"/>
    </xf>
    <xf numFmtId="0" fontId="16" fillId="0" borderId="6" xfId="59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>
      <alignment horizontal="left" vertical="center" wrapText="1"/>
    </xf>
    <xf numFmtId="0" fontId="9" fillId="0" borderId="6" xfId="59" applyFont="1" applyFill="1" applyBorder="1" applyAlignment="1" applyProtection="1">
      <alignment horizontal="right" vertical="center"/>
      <protection locked="0"/>
    </xf>
    <xf numFmtId="0" fontId="9" fillId="0" borderId="6" xfId="59" applyFont="1" applyFill="1" applyBorder="1" applyAlignment="1" applyProtection="1">
      <alignment horizontal="center" vertical="center"/>
      <protection locked="0"/>
    </xf>
    <xf numFmtId="178" fontId="8" fillId="0" borderId="7" xfId="0" applyNumberFormat="1" applyFont="1" applyFill="1" applyBorder="1" applyAlignment="1">
      <alignment horizontal="right" vertical="center" wrapText="1"/>
    </xf>
    <xf numFmtId="0" fontId="9" fillId="0" borderId="6" xfId="59" applyFont="1" applyFill="1" applyBorder="1" applyAlignment="1" applyProtection="1">
      <alignment horizontal="right" vertical="center"/>
    </xf>
    <xf numFmtId="0" fontId="9" fillId="0" borderId="6" xfId="59" applyFont="1" applyFill="1" applyBorder="1" applyAlignment="1" applyProtection="1">
      <alignment horizontal="left" vertical="center"/>
      <protection locked="0"/>
    </xf>
    <xf numFmtId="0" fontId="9" fillId="0" borderId="6" xfId="59" applyFont="1" applyFill="1" applyBorder="1" applyAlignment="1" applyProtection="1">
      <alignment horizontal="left" vertical="center" wrapText="1"/>
    </xf>
    <xf numFmtId="0" fontId="9" fillId="0" borderId="6" xfId="59" applyFont="1" applyFill="1" applyBorder="1" applyAlignment="1" applyProtection="1">
      <alignment vertical="center"/>
      <protection locked="0"/>
    </xf>
    <xf numFmtId="0" fontId="1" fillId="0" borderId="6" xfId="59" applyFont="1" applyFill="1" applyBorder="1" applyAlignment="1" applyProtection="1"/>
    <xf numFmtId="0" fontId="8" fillId="0" borderId="6" xfId="59" applyFont="1" applyFill="1" applyBorder="1" applyAlignment="1" applyProtection="1">
      <alignment vertical="top"/>
      <protection locked="0"/>
    </xf>
    <xf numFmtId="0" fontId="9" fillId="0" borderId="0" xfId="59" applyFont="1" applyFill="1" applyBorder="1" applyAlignment="1" applyProtection="1">
      <alignment horizontal="right" vertical="center"/>
    </xf>
    <xf numFmtId="0" fontId="10" fillId="0" borderId="0" xfId="59" applyFont="1" applyFill="1" applyBorder="1" applyAlignment="1" applyProtection="1">
      <alignment horizontal="center" vertical="center" wrapText="1"/>
    </xf>
    <xf numFmtId="0" fontId="9" fillId="0" borderId="0" xfId="59" applyFont="1" applyFill="1" applyBorder="1" applyAlignment="1" applyProtection="1">
      <alignment horizontal="right"/>
    </xf>
    <xf numFmtId="0" fontId="13" fillId="0" borderId="14" xfId="59" applyFont="1" applyFill="1" applyBorder="1" applyAlignment="1" applyProtection="1">
      <alignment horizontal="center" vertical="center" wrapText="1"/>
    </xf>
    <xf numFmtId="0" fontId="13" fillId="0" borderId="10" xfId="59" applyFont="1" applyFill="1" applyBorder="1" applyAlignment="1" applyProtection="1">
      <alignment horizontal="center" vertical="center" wrapText="1"/>
    </xf>
    <xf numFmtId="0" fontId="13" fillId="0" borderId="15" xfId="59" applyFont="1" applyFill="1" applyBorder="1" applyAlignment="1" applyProtection="1">
      <alignment horizontal="center" vertical="center" wrapText="1"/>
    </xf>
    <xf numFmtId="0" fontId="13" fillId="0" borderId="10" xfId="59" applyFont="1" applyFill="1" applyBorder="1" applyAlignment="1" applyProtection="1">
      <alignment horizontal="center" vertical="center" wrapText="1"/>
      <protection locked="0"/>
    </xf>
    <xf numFmtId="0" fontId="13" fillId="0" borderId="16" xfId="59" applyFont="1" applyFill="1" applyBorder="1" applyAlignment="1" applyProtection="1">
      <alignment horizontal="center" vertical="center" wrapText="1"/>
    </xf>
    <xf numFmtId="0" fontId="13" fillId="0" borderId="17" xfId="59" applyFont="1" applyFill="1" applyBorder="1" applyAlignment="1" applyProtection="1">
      <alignment horizontal="center" vertical="center" wrapText="1"/>
    </xf>
    <xf numFmtId="0" fontId="13" fillId="0" borderId="0" xfId="59" applyFont="1" applyFill="1" applyBorder="1" applyAlignment="1" applyProtection="1">
      <alignment horizontal="center" vertical="center" wrapText="1"/>
    </xf>
    <xf numFmtId="0" fontId="16" fillId="0" borderId="17" xfId="59" applyFont="1" applyFill="1" applyBorder="1" applyAlignment="1" applyProtection="1">
      <alignment horizontal="center" vertical="center" wrapText="1"/>
      <protection locked="0"/>
    </xf>
    <xf numFmtId="0" fontId="13" fillId="0" borderId="18" xfId="59" applyFont="1" applyFill="1" applyBorder="1" applyAlignment="1" applyProtection="1">
      <alignment horizontal="center" vertical="center" wrapText="1"/>
    </xf>
    <xf numFmtId="0" fontId="16" fillId="0" borderId="18" xfId="59" applyFont="1" applyFill="1" applyBorder="1" applyAlignment="1" applyProtection="1">
      <alignment horizontal="center" vertical="center" wrapText="1"/>
      <protection locked="0"/>
    </xf>
    <xf numFmtId="0" fontId="13" fillId="0" borderId="19" xfId="59" applyFont="1" applyFill="1" applyBorder="1" applyAlignment="1" applyProtection="1">
      <alignment horizontal="center" vertical="center" wrapText="1"/>
    </xf>
    <xf numFmtId="0" fontId="13" fillId="0" borderId="11" xfId="59" applyFont="1" applyFill="1" applyBorder="1" applyAlignment="1" applyProtection="1">
      <alignment horizontal="center" vertical="center" wrapText="1"/>
    </xf>
    <xf numFmtId="0" fontId="13" fillId="0" borderId="19" xfId="59" applyFont="1" applyFill="1" applyBorder="1" applyAlignment="1" applyProtection="1">
      <alignment horizontal="center" vertical="center" wrapText="1"/>
      <protection locked="0"/>
    </xf>
    <xf numFmtId="0" fontId="13" fillId="0" borderId="19" xfId="59" applyFont="1" applyFill="1" applyBorder="1" applyAlignment="1" applyProtection="1">
      <alignment horizontal="center" vertical="center"/>
    </xf>
    <xf numFmtId="0" fontId="9" fillId="0" borderId="19" xfId="59" applyFont="1" applyFill="1" applyBorder="1" applyAlignment="1" applyProtection="1">
      <alignment horizontal="left" vertical="center" wrapText="1"/>
    </xf>
    <xf numFmtId="0" fontId="9" fillId="0" borderId="19" xfId="59" applyFont="1" applyFill="1" applyBorder="1" applyAlignment="1" applyProtection="1">
      <alignment horizontal="right" vertical="center"/>
    </xf>
    <xf numFmtId="4" fontId="9" fillId="0" borderId="6" xfId="59" applyNumberFormat="1" applyFont="1" applyFill="1" applyBorder="1" applyAlignment="1" applyProtection="1">
      <alignment vertical="center"/>
      <protection locked="0"/>
    </xf>
    <xf numFmtId="0" fontId="9" fillId="0" borderId="19" xfId="59" applyFont="1" applyFill="1" applyBorder="1" applyAlignment="1" applyProtection="1">
      <alignment horizontal="right" vertical="center"/>
      <protection locked="0"/>
    </xf>
    <xf numFmtId="178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7" xfId="55">
      <alignment horizontal="left" vertical="center" wrapText="1"/>
    </xf>
    <xf numFmtId="0" fontId="9" fillId="0" borderId="20" xfId="59" applyFont="1" applyFill="1" applyBorder="1" applyAlignment="1" applyProtection="1">
      <alignment horizontal="center" vertical="center"/>
    </xf>
    <xf numFmtId="0" fontId="9" fillId="0" borderId="18" xfId="59" applyFont="1" applyFill="1" applyBorder="1" applyAlignment="1" applyProtection="1">
      <alignment horizontal="left" vertical="center"/>
    </xf>
    <xf numFmtId="49" fontId="1" fillId="0" borderId="0" xfId="59" applyNumberFormat="1" applyFont="1" applyFill="1" applyBorder="1" applyAlignment="1" applyProtection="1"/>
    <xf numFmtId="49" fontId="17" fillId="0" borderId="0" xfId="59" applyNumberFormat="1" applyFont="1" applyFill="1" applyBorder="1" applyAlignment="1" applyProtection="1"/>
    <xf numFmtId="0" fontId="17" fillId="0" borderId="0" xfId="59" applyFont="1" applyFill="1" applyBorder="1" applyAlignment="1" applyProtection="1">
      <alignment horizontal="right"/>
    </xf>
    <xf numFmtId="0" fontId="14" fillId="0" borderId="0" xfId="59" applyFont="1" applyFill="1" applyBorder="1" applyAlignment="1" applyProtection="1">
      <alignment horizontal="right"/>
    </xf>
    <xf numFmtId="0" fontId="18" fillId="0" borderId="0" xfId="59" applyFont="1" applyFill="1" applyBorder="1" applyAlignment="1" applyProtection="1">
      <alignment horizontal="center" vertical="center" wrapText="1"/>
    </xf>
    <xf numFmtId="0" fontId="18" fillId="0" borderId="0" xfId="59" applyFont="1" applyFill="1" applyBorder="1" applyAlignment="1" applyProtection="1">
      <alignment horizontal="center" vertical="center"/>
    </xf>
    <xf numFmtId="0" fontId="19" fillId="0" borderId="0" xfId="59" applyFont="1" applyFill="1" applyBorder="1" applyAlignment="1" applyProtection="1">
      <alignment horizontal="center" vertical="center"/>
    </xf>
    <xf numFmtId="0" fontId="9" fillId="0" borderId="0" xfId="59" applyFont="1" applyFill="1" applyBorder="1" applyAlignment="1" applyProtection="1">
      <alignment horizontal="left" vertical="center"/>
      <protection locked="0"/>
    </xf>
    <xf numFmtId="49" fontId="13" fillId="0" borderId="8" xfId="59" applyNumberFormat="1" applyFont="1" applyFill="1" applyBorder="1" applyAlignment="1" applyProtection="1">
      <alignment horizontal="center" vertical="center" wrapText="1"/>
    </xf>
    <xf numFmtId="0" fontId="13" fillId="0" borderId="16" xfId="59" applyFont="1" applyFill="1" applyBorder="1" applyAlignment="1" applyProtection="1">
      <alignment horizontal="center" vertical="center"/>
    </xf>
    <xf numFmtId="49" fontId="13" fillId="0" borderId="12" xfId="59" applyNumberFormat="1" applyFont="1" applyFill="1" applyBorder="1" applyAlignment="1" applyProtection="1">
      <alignment horizontal="center" vertical="center" wrapText="1"/>
    </xf>
    <xf numFmtId="49" fontId="13" fillId="0" borderId="7" xfId="59" applyNumberFormat="1" applyFont="1" applyFill="1" applyBorder="1" applyAlignment="1" applyProtection="1">
      <alignment horizontal="center" vertical="center"/>
    </xf>
    <xf numFmtId="181" fontId="9" fillId="0" borderId="7" xfId="59" applyNumberFormat="1" applyFont="1" applyFill="1" applyBorder="1" applyAlignment="1" applyProtection="1">
      <alignment horizontal="right" vertical="center"/>
    </xf>
    <xf numFmtId="181" fontId="9" fillId="0" borderId="7" xfId="59" applyNumberFormat="1" applyFont="1" applyFill="1" applyBorder="1" applyAlignment="1" applyProtection="1">
      <alignment horizontal="left" vertical="center" wrapText="1"/>
    </xf>
    <xf numFmtId="0" fontId="1" fillId="0" borderId="9" xfId="59" applyFont="1" applyFill="1" applyBorder="1" applyAlignment="1" applyProtection="1">
      <alignment horizontal="center" vertical="center"/>
    </xf>
    <xf numFmtId="0" fontId="1" fillId="0" borderId="10" xfId="59" applyFont="1" applyFill="1" applyBorder="1" applyAlignment="1" applyProtection="1">
      <alignment horizontal="center" vertical="center"/>
    </xf>
    <xf numFmtId="0" fontId="1" fillId="0" borderId="16" xfId="59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vertical="top" wrapText="1"/>
    </xf>
    <xf numFmtId="178" fontId="8" fillId="0" borderId="7" xfId="56" applyAlignment="1">
      <alignment horizontal="left" vertical="center" wrapText="1"/>
    </xf>
    <xf numFmtId="178" fontId="8" fillId="0" borderId="7" xfId="0" applyNumberFormat="1" applyFont="1" applyFill="1" applyBorder="1" applyAlignment="1">
      <alignment horizontal="left" vertical="center" wrapText="1"/>
    </xf>
    <xf numFmtId="178" fontId="8" fillId="0" borderId="7" xfId="56" applyAlignment="1">
      <alignment horizontal="right" vertical="center" wrapText="1"/>
    </xf>
    <xf numFmtId="0" fontId="1" fillId="0" borderId="0" xfId="59" applyFont="1" applyFill="1" applyBorder="1" applyAlignment="1" applyProtection="1">
      <alignment horizontal="center"/>
    </xf>
    <xf numFmtId="0" fontId="1" fillId="0" borderId="0" xfId="59" applyFont="1" applyFill="1" applyBorder="1" applyAlignment="1" applyProtection="1">
      <alignment horizontal="center" vertical="center"/>
    </xf>
    <xf numFmtId="49" fontId="1" fillId="0" borderId="0" xfId="59" applyNumberFormat="1" applyFont="1" applyFill="1" applyBorder="1" applyAlignment="1" applyProtection="1">
      <alignment horizontal="center" vertical="center"/>
    </xf>
    <xf numFmtId="0" fontId="1" fillId="0" borderId="0" xfId="59" applyFont="1" applyFill="1" applyBorder="1" applyAlignment="1" applyProtection="1">
      <alignment horizontal="right" vertical="center"/>
    </xf>
    <xf numFmtId="0" fontId="20" fillId="0" borderId="0" xfId="59" applyFont="1" applyFill="1" applyBorder="1" applyAlignment="1" applyProtection="1">
      <alignment horizontal="center" vertical="center"/>
    </xf>
    <xf numFmtId="0" fontId="21" fillId="0" borderId="0" xfId="59" applyFont="1" applyFill="1" applyBorder="1" applyAlignment="1" applyProtection="1">
      <alignment horizontal="center" vertical="center"/>
    </xf>
    <xf numFmtId="0" fontId="16" fillId="0" borderId="0" xfId="59" applyFont="1" applyFill="1" applyBorder="1" applyAlignment="1" applyProtection="1">
      <alignment horizontal="left" vertical="center"/>
    </xf>
    <xf numFmtId="0" fontId="16" fillId="0" borderId="0" xfId="59" applyFont="1" applyFill="1" applyBorder="1" applyAlignment="1" applyProtection="1">
      <alignment horizontal="center" vertical="center"/>
    </xf>
    <xf numFmtId="0" fontId="16" fillId="0" borderId="0" xfId="59" applyFont="1" applyFill="1" applyBorder="1" applyAlignment="1" applyProtection="1"/>
    <xf numFmtId="0" fontId="1" fillId="0" borderId="0" xfId="59" applyFont="1" applyFill="1" applyBorder="1" applyAlignment="1" applyProtection="1">
      <alignment horizontal="right"/>
    </xf>
    <xf numFmtId="0" fontId="16" fillId="0" borderId="6" xfId="59" applyFont="1" applyFill="1" applyBorder="1" applyAlignment="1" applyProtection="1">
      <alignment horizontal="center" vertical="center"/>
    </xf>
    <xf numFmtId="0" fontId="16" fillId="0" borderId="6" xfId="59" applyFont="1" applyFill="1" applyBorder="1" applyAlignment="1" applyProtection="1">
      <alignment horizontal="center" vertical="center" wrapText="1"/>
    </xf>
    <xf numFmtId="0" fontId="16" fillId="0" borderId="6" xfId="53" applyFont="1" applyFill="1" applyBorder="1" applyAlignment="1" applyProtection="1">
      <alignment horizontal="center" vertical="center" wrapText="1" readingOrder="1"/>
      <protection locked="0"/>
    </xf>
    <xf numFmtId="0" fontId="1" fillId="0" borderId="6" xfId="59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8" fillId="0" borderId="7" xfId="56" applyFill="1" applyAlignment="1">
      <alignment horizontal="right" vertical="center"/>
    </xf>
    <xf numFmtId="0" fontId="8" fillId="0" borderId="11" xfId="59" applyFont="1" applyFill="1" applyBorder="1" applyAlignment="1" applyProtection="1">
      <alignment horizontal="right" vertical="center" wrapText="1"/>
    </xf>
    <xf numFmtId="0" fontId="1" fillId="0" borderId="9" xfId="59" applyFont="1" applyFill="1" applyBorder="1" applyAlignment="1" applyProtection="1">
      <alignment horizontal="center" vertical="center" wrapText="1"/>
      <protection locked="0"/>
    </xf>
    <xf numFmtId="0" fontId="1" fillId="0" borderId="10" xfId="59" applyFont="1" applyFill="1" applyBorder="1" applyAlignment="1" applyProtection="1">
      <alignment horizontal="center" vertical="center" wrapText="1"/>
      <protection locked="0"/>
    </xf>
    <xf numFmtId="0" fontId="8" fillId="0" borderId="10" xfId="59" applyFont="1" applyFill="1" applyBorder="1" applyAlignment="1" applyProtection="1">
      <alignment horizontal="left" vertical="center"/>
    </xf>
    <xf numFmtId="0" fontId="8" fillId="0" borderId="10" xfId="59" applyFont="1" applyFill="1" applyBorder="1" applyAlignment="1" applyProtection="1">
      <alignment horizontal="center" vertical="center"/>
    </xf>
    <xf numFmtId="0" fontId="8" fillId="0" borderId="16" xfId="59" applyFont="1" applyFill="1" applyBorder="1" applyAlignment="1" applyProtection="1">
      <alignment horizontal="center" vertical="center"/>
    </xf>
    <xf numFmtId="178" fontId="8" fillId="0" borderId="7" xfId="56" applyFill="1">
      <alignment horizontal="right" vertical="center"/>
    </xf>
    <xf numFmtId="0" fontId="8" fillId="0" borderId="7" xfId="59" applyFont="1" applyFill="1" applyBorder="1" applyAlignment="1" applyProtection="1">
      <alignment horizontal="right" vertical="center" wrapText="1"/>
      <protection locked="0"/>
    </xf>
    <xf numFmtId="0" fontId="1" fillId="0" borderId="0" xfId="59" applyFont="1" applyFill="1" applyBorder="1" applyAlignment="1" applyProtection="1"/>
    <xf numFmtId="0" fontId="0" fillId="0" borderId="0" xfId="0" applyFont="1" applyFill="1">
      <alignment vertical="top"/>
    </xf>
    <xf numFmtId="49" fontId="1" fillId="0" borderId="0" xfId="59" applyNumberFormat="1" applyFont="1" applyFill="1" applyBorder="1" applyAlignment="1" applyProtection="1"/>
    <xf numFmtId="0" fontId="1" fillId="0" borderId="0" xfId="59" applyFont="1" applyFill="1" applyBorder="1" applyAlignment="1" applyProtection="1">
      <alignment wrapText="1"/>
    </xf>
    <xf numFmtId="0" fontId="14" fillId="0" borderId="0" xfId="59" applyFont="1" applyFill="1" applyBorder="1" applyAlignment="1" applyProtection="1">
      <alignment horizontal="right" vertical="center" wrapText="1"/>
    </xf>
    <xf numFmtId="0" fontId="18" fillId="0" borderId="0" xfId="59" applyFont="1" applyFill="1" applyBorder="1" applyAlignment="1" applyProtection="1">
      <alignment horizontal="center" vertical="center"/>
    </xf>
    <xf numFmtId="0" fontId="19" fillId="0" borderId="0" xfId="59" applyFont="1" applyFill="1" applyBorder="1" applyAlignment="1" applyProtection="1">
      <alignment horizontal="center" vertical="center"/>
    </xf>
    <xf numFmtId="0" fontId="9" fillId="0" borderId="0" xfId="59" applyFont="1" applyFill="1" applyBorder="1" applyAlignment="1" applyProtection="1">
      <alignment horizontal="left" vertical="center"/>
      <protection locked="0"/>
    </xf>
    <xf numFmtId="0" fontId="14" fillId="0" borderId="0" xfId="59" applyFont="1" applyFill="1" applyBorder="1" applyAlignment="1" applyProtection="1">
      <alignment horizontal="right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 wrapText="1"/>
    </xf>
    <xf numFmtId="178" fontId="8" fillId="0" borderId="7" xfId="56" applyNumberFormat="1" applyFont="1" applyFill="1" applyBorder="1">
      <alignment horizontal="right" vertical="center"/>
    </xf>
    <xf numFmtId="0" fontId="23" fillId="0" borderId="7" xfId="0" applyFont="1" applyFill="1" applyBorder="1" applyAlignment="1">
      <alignment horizontal="left" vertical="center" indent="1"/>
    </xf>
    <xf numFmtId="49" fontId="8" fillId="0" borderId="7" xfId="55" applyNumberFormat="1" applyFont="1" applyFill="1" applyBorder="1">
      <alignment horizontal="left" vertical="center" wrapText="1"/>
    </xf>
    <xf numFmtId="178" fontId="8" fillId="0" borderId="7" xfId="56" applyFill="1">
      <alignment horizontal="right" vertical="center"/>
    </xf>
    <xf numFmtId="178" fontId="8" fillId="0" borderId="7" xfId="56" applyFont="1" applyFill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1" fillId="0" borderId="0" xfId="59" applyFont="1" applyFill="1" applyBorder="1" applyAlignment="1" applyProtection="1">
      <alignment horizontal="center" wrapText="1"/>
    </xf>
    <xf numFmtId="0" fontId="1" fillId="0" borderId="0" xfId="59" applyFont="1" applyFill="1" applyBorder="1" applyAlignment="1" applyProtection="1">
      <alignment horizontal="right" wrapText="1"/>
    </xf>
    <xf numFmtId="0" fontId="24" fillId="0" borderId="0" xfId="59" applyFont="1" applyFill="1" applyBorder="1" applyAlignment="1" applyProtection="1">
      <alignment horizontal="center" vertical="center" wrapText="1"/>
    </xf>
    <xf numFmtId="0" fontId="25" fillId="0" borderId="0" xfId="59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8" fontId="8" fillId="0" borderId="7" xfId="56" applyNumberFormat="1" applyFont="1" applyBorder="1">
      <alignment horizontal="right" vertical="center"/>
    </xf>
    <xf numFmtId="0" fontId="1" fillId="0" borderId="0" xfId="59" applyFont="1" applyFill="1" applyBorder="1" applyAlignment="1" applyProtection="1">
      <alignment vertical="top"/>
    </xf>
    <xf numFmtId="0" fontId="1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178" fontId="8" fillId="0" borderId="7" xfId="56">
      <alignment horizontal="right" vertical="center"/>
    </xf>
    <xf numFmtId="0" fontId="8" fillId="0" borderId="7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center" vertical="center" wrapText="1"/>
    </xf>
    <xf numFmtId="0" fontId="14" fillId="0" borderId="0" xfId="59" applyFont="1" applyFill="1" applyBorder="1" applyAlignment="1" applyProtection="1">
      <alignment vertical="center"/>
    </xf>
    <xf numFmtId="0" fontId="27" fillId="0" borderId="0" xfId="59" applyFont="1" applyFill="1" applyBorder="1" applyAlignment="1" applyProtection="1">
      <alignment horizontal="center" vertical="center"/>
    </xf>
    <xf numFmtId="0" fontId="28" fillId="0" borderId="0" xfId="59" applyFont="1" applyFill="1" applyBorder="1" applyAlignment="1" applyProtection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178" fontId="30" fillId="0" borderId="7" xfId="56" applyFont="1">
      <alignment horizontal="right" vertical="center"/>
    </xf>
    <xf numFmtId="0" fontId="30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0" xfId="59" applyFont="1" applyFill="1" applyBorder="1" applyAlignment="1" applyProtection="1">
      <alignment horizontal="left" vertical="center" wrapText="1"/>
      <protection locked="0"/>
    </xf>
    <xf numFmtId="0" fontId="13" fillId="0" borderId="0" xfId="59" applyFont="1" applyFill="1" applyBorder="1" applyAlignment="1" applyProtection="1">
      <alignment horizontal="left" vertical="center" wrapText="1"/>
    </xf>
    <xf numFmtId="0" fontId="14" fillId="0" borderId="0" xfId="59" applyFont="1" applyFill="1" applyBorder="1" applyAlignment="1" applyProtection="1">
      <protection locked="0"/>
    </xf>
    <xf numFmtId="0" fontId="14" fillId="0" borderId="0" xfId="59" applyFont="1" applyFill="1" applyBorder="1" applyAlignment="1" applyProtection="1">
      <alignment horizontal="right" vertical="center"/>
      <protection locked="0"/>
    </xf>
    <xf numFmtId="0" fontId="10" fillId="0" borderId="0" xfId="59" applyFont="1" applyFill="1" applyBorder="1" applyAlignment="1" applyProtection="1">
      <alignment horizontal="center" vertical="center"/>
      <protection locked="0"/>
    </xf>
    <xf numFmtId="0" fontId="13" fillId="0" borderId="0" xfId="59" applyFont="1" applyFill="1" applyBorder="1" applyAlignment="1" applyProtection="1">
      <protection locked="0"/>
    </xf>
    <xf numFmtId="0" fontId="14" fillId="0" borderId="0" xfId="59" applyFont="1" applyFill="1" applyBorder="1" applyAlignment="1" applyProtection="1">
      <alignment horizontal="right"/>
      <protection locked="0"/>
    </xf>
    <xf numFmtId="0" fontId="26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9" fontId="8" fillId="0" borderId="7" xfId="55" applyNumberFormat="1" applyFont="1" applyBorder="1">
      <alignment horizontal="left" vertical="center" wrapText="1"/>
    </xf>
    <xf numFmtId="0" fontId="33" fillId="0" borderId="0" xfId="59" applyFont="1" applyFill="1" applyBorder="1" applyAlignment="1" applyProtection="1"/>
    <xf numFmtId="0" fontId="11" fillId="0" borderId="0" xfId="59" applyFont="1" applyFill="1" applyBorder="1" applyAlignment="1" applyProtection="1">
      <alignment horizontal="center" vertical="top"/>
    </xf>
    <xf numFmtId="178" fontId="8" fillId="0" borderId="7" xfId="0" applyNumberFormat="1" applyFont="1" applyBorder="1" applyAlignment="1">
      <alignment horizontal="righ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常规 3 3" xfId="52"/>
    <cellStyle name="常规 2" xfId="53"/>
    <cellStyle name="NumberStyle" xfId="54"/>
    <cellStyle name="TextStyle" xfId="55"/>
    <cellStyle name="MoneyStyle" xfId="56"/>
    <cellStyle name="TimeStyle" xfId="57"/>
    <cellStyle name="IntegralNumberStyle" xfId="58"/>
    <cellStyle name="Normal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pane ySplit="1" topLeftCell="A2" activePane="bottomLeft" state="frozen"/>
      <selection/>
      <selection pane="bottomLeft" activeCell="D7" sqref="D7:D9"/>
    </sheetView>
  </sheetViews>
  <sheetFormatPr defaultColWidth="8.85" defaultRowHeight="15" customHeight="1" outlineLevelCol="3"/>
  <cols>
    <col min="1" max="4" width="35.7083333333333" customWidth="1"/>
  </cols>
  <sheetData>
    <row r="1" s="16" customFormat="1" ht="17" customHeight="1" spans="1:4">
      <c r="A1" s="212"/>
      <c r="B1" s="31"/>
      <c r="C1" s="31"/>
      <c r="D1" s="82" t="s">
        <v>0</v>
      </c>
    </row>
    <row r="2" s="16" customFormat="1" ht="36" customHeight="1" spans="1:4">
      <c r="A2" s="18" t="s">
        <v>1</v>
      </c>
      <c r="B2" s="213"/>
      <c r="C2" s="213"/>
      <c r="D2" s="213"/>
    </row>
    <row r="3" s="16" customFormat="1" ht="21" customHeight="1" spans="1:4">
      <c r="A3" s="63" t="s">
        <v>2</v>
      </c>
      <c r="B3" s="190"/>
      <c r="C3" s="190"/>
      <c r="D3" s="80" t="s">
        <v>3</v>
      </c>
    </row>
    <row r="4" ht="22.5" customHeight="1" spans="1:4">
      <c r="A4" s="191" t="s">
        <v>4</v>
      </c>
      <c r="B4" s="191"/>
      <c r="C4" s="191" t="s">
        <v>5</v>
      </c>
      <c r="D4" s="191"/>
    </row>
    <row r="5" ht="18.75" customHeight="1" spans="1:4">
      <c r="A5" s="191" t="s">
        <v>6</v>
      </c>
      <c r="B5" s="191" t="s">
        <v>7</v>
      </c>
      <c r="C5" s="191" t="s">
        <v>8</v>
      </c>
      <c r="D5" s="191" t="s">
        <v>7</v>
      </c>
    </row>
    <row r="6" ht="18.75" customHeight="1" spans="1:4">
      <c r="A6" s="191"/>
      <c r="B6" s="191"/>
      <c r="C6" s="191"/>
      <c r="D6" s="191"/>
    </row>
    <row r="7" ht="22.5" customHeight="1" spans="1:4">
      <c r="A7" s="192" t="s">
        <v>9</v>
      </c>
      <c r="B7" s="180">
        <v>858681.36</v>
      </c>
      <c r="C7" s="192" t="str">
        <f>"一"&amp;"、"&amp;"社会保障和就业支出"</f>
        <v>一、社会保障和就业支出</v>
      </c>
      <c r="D7" s="180">
        <v>734599.64</v>
      </c>
    </row>
    <row r="8" ht="22.5" customHeight="1" spans="1:4">
      <c r="A8" s="192" t="s">
        <v>10</v>
      </c>
      <c r="B8" s="180"/>
      <c r="C8" s="192" t="str">
        <f>"二"&amp;"、"&amp;"卫生健康支出"</f>
        <v>二、卫生健康支出</v>
      </c>
      <c r="D8" s="184">
        <v>61261.72</v>
      </c>
    </row>
    <row r="9" ht="22.5" customHeight="1" spans="1:4">
      <c r="A9" s="192" t="s">
        <v>11</v>
      </c>
      <c r="B9" s="180"/>
      <c r="C9" s="192" t="str">
        <f>"三"&amp;"、"&amp;"住房保障支出"</f>
        <v>三、住房保障支出</v>
      </c>
      <c r="D9" s="184">
        <v>62820</v>
      </c>
    </row>
    <row r="10" ht="22.5" customHeight="1" spans="1:4">
      <c r="A10" s="192" t="s">
        <v>12</v>
      </c>
      <c r="B10" s="180"/>
      <c r="C10" s="192"/>
      <c r="D10" s="180"/>
    </row>
    <row r="11" ht="22.5" customHeight="1" spans="1:4">
      <c r="A11" s="192" t="s">
        <v>13</v>
      </c>
      <c r="B11" s="180"/>
      <c r="C11" s="192"/>
      <c r="D11" s="180"/>
    </row>
    <row r="12" ht="22.5" customHeight="1" spans="1:4">
      <c r="A12" s="192" t="s">
        <v>14</v>
      </c>
      <c r="B12" s="180"/>
      <c r="C12" s="192"/>
      <c r="D12" s="180"/>
    </row>
    <row r="13" ht="22.5" customHeight="1" spans="1:4">
      <c r="A13" s="192" t="s">
        <v>15</v>
      </c>
      <c r="B13" s="180"/>
      <c r="C13" s="192"/>
      <c r="D13" s="180"/>
    </row>
    <row r="14" ht="22.5" customHeight="1" spans="1:4">
      <c r="A14" s="192" t="s">
        <v>16</v>
      </c>
      <c r="B14" s="180"/>
      <c r="C14" s="192"/>
      <c r="D14" s="180"/>
    </row>
    <row r="15" ht="22.5" customHeight="1" spans="1:4">
      <c r="A15" s="193" t="s">
        <v>17</v>
      </c>
      <c r="B15" s="180"/>
      <c r="C15" s="196"/>
      <c r="D15" s="180"/>
    </row>
    <row r="16" ht="22.5" customHeight="1" spans="1:4">
      <c r="A16" s="193" t="s">
        <v>18</v>
      </c>
      <c r="B16" s="180"/>
      <c r="C16" s="196"/>
      <c r="D16" s="180"/>
    </row>
    <row r="17" ht="22.5" customHeight="1" spans="1:4">
      <c r="A17" s="193"/>
      <c r="B17" s="180"/>
      <c r="C17" s="196"/>
      <c r="D17" s="180"/>
    </row>
    <row r="18" ht="22.5" customHeight="1" spans="1:4">
      <c r="A18" s="194" t="s">
        <v>19</v>
      </c>
      <c r="B18" s="195">
        <v>858681.36</v>
      </c>
      <c r="C18" s="196" t="s">
        <v>20</v>
      </c>
      <c r="D18" s="195">
        <v>858681.36</v>
      </c>
    </row>
    <row r="19" ht="22.5" customHeight="1" spans="1:4">
      <c r="A19" s="193" t="s">
        <v>21</v>
      </c>
      <c r="B19" s="180"/>
      <c r="C19" s="192" t="s">
        <v>22</v>
      </c>
      <c r="D19" s="214"/>
    </row>
    <row r="20" ht="22.5" customHeight="1" spans="1:4">
      <c r="A20" s="194" t="s">
        <v>23</v>
      </c>
      <c r="B20" s="195">
        <v>858681.36</v>
      </c>
      <c r="C20" s="196" t="s">
        <v>24</v>
      </c>
      <c r="D20" s="195">
        <v>858681.36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F24" sqref="F24"/>
    </sheetView>
  </sheetViews>
  <sheetFormatPr defaultColWidth="7.775" defaultRowHeight="14.25" customHeight="1" outlineLevelCol="5"/>
  <cols>
    <col min="1" max="2" width="18.4916666666667" style="106" customWidth="1"/>
    <col min="3" max="3" width="18.4916666666667" style="30" customWidth="1"/>
    <col min="4" max="4" width="24.25" style="30" customWidth="1"/>
    <col min="5" max="6" width="32.125" style="30" customWidth="1"/>
    <col min="7" max="7" width="7.99166666666667" style="30" customWidth="1"/>
    <col min="8" max="16384" width="7.99166666666667" style="30"/>
  </cols>
  <sheetData>
    <row r="1" ht="12" customHeight="1" spans="1:6">
      <c r="A1" s="107">
        <v>0</v>
      </c>
      <c r="B1" s="107">
        <v>0</v>
      </c>
      <c r="C1" s="108">
        <v>1</v>
      </c>
      <c r="D1" s="109"/>
      <c r="E1" s="109"/>
      <c r="F1" s="109" t="s">
        <v>243</v>
      </c>
    </row>
    <row r="2" ht="26.25" customHeight="1" spans="1:6">
      <c r="A2" s="110" t="s">
        <v>244</v>
      </c>
      <c r="B2" s="110"/>
      <c r="C2" s="111"/>
      <c r="D2" s="111"/>
      <c r="E2" s="112"/>
      <c r="F2" s="112"/>
    </row>
    <row r="3" ht="13.5" customHeight="1" spans="1:6">
      <c r="A3" s="113" t="s">
        <v>2</v>
      </c>
      <c r="B3" s="113"/>
      <c r="C3" s="108"/>
      <c r="D3" s="109"/>
      <c r="E3" s="109"/>
      <c r="F3" s="109" t="s">
        <v>3</v>
      </c>
    </row>
    <row r="4" ht="19.5" customHeight="1" spans="1:6">
      <c r="A4" s="39" t="s">
        <v>245</v>
      </c>
      <c r="B4" s="114" t="s">
        <v>56</v>
      </c>
      <c r="C4" s="39" t="s">
        <v>57</v>
      </c>
      <c r="D4" s="40" t="s">
        <v>246</v>
      </c>
      <c r="E4" s="41"/>
      <c r="F4" s="115"/>
    </row>
    <row r="5" ht="18.75" customHeight="1" spans="1:6">
      <c r="A5" s="44"/>
      <c r="B5" s="116"/>
      <c r="C5" s="45"/>
      <c r="D5" s="39" t="s">
        <v>29</v>
      </c>
      <c r="E5" s="40" t="s">
        <v>59</v>
      </c>
      <c r="F5" s="39" t="s">
        <v>60</v>
      </c>
    </row>
    <row r="6" ht="18.75" customHeight="1" spans="1:6">
      <c r="A6" s="117">
        <v>1</v>
      </c>
      <c r="B6" s="117" t="s">
        <v>43</v>
      </c>
      <c r="C6" s="50">
        <v>3</v>
      </c>
      <c r="D6" s="117" t="s">
        <v>45</v>
      </c>
      <c r="E6" s="117" t="s">
        <v>46</v>
      </c>
      <c r="F6" s="50">
        <v>6</v>
      </c>
    </row>
    <row r="7" ht="18.75" customHeight="1" spans="1:6">
      <c r="A7" s="25" t="s">
        <v>202</v>
      </c>
      <c r="B7" s="25" t="s">
        <v>202</v>
      </c>
      <c r="C7" s="25" t="s">
        <v>202</v>
      </c>
      <c r="D7" s="118" t="s">
        <v>202</v>
      </c>
      <c r="E7" s="119" t="s">
        <v>202</v>
      </c>
      <c r="F7" s="119" t="s">
        <v>202</v>
      </c>
    </row>
    <row r="8" ht="18.75" customHeight="1" spans="1:6">
      <c r="A8" s="120" t="s">
        <v>93</v>
      </c>
      <c r="B8" s="121"/>
      <c r="C8" s="122" t="s">
        <v>93</v>
      </c>
      <c r="D8" s="118" t="s">
        <v>202</v>
      </c>
      <c r="E8" s="119" t="s">
        <v>202</v>
      </c>
      <c r="F8" s="119" t="s">
        <v>202</v>
      </c>
    </row>
    <row r="9" customHeight="1" spans="1:6">
      <c r="A9" s="106" t="s">
        <v>247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98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zoomScaleSheetLayoutView="60" workbookViewId="0">
      <selection activeCell="F12" sqref="F12"/>
    </sheetView>
  </sheetViews>
  <sheetFormatPr defaultColWidth="7.775" defaultRowHeight="14.25" customHeight="1"/>
  <cols>
    <col min="1" max="1" width="36.875" style="30" customWidth="1"/>
    <col min="2" max="2" width="38.375" style="30" customWidth="1"/>
    <col min="3" max="3" width="30.875" style="30" customWidth="1"/>
    <col min="4" max="4" width="6.75" style="30" customWidth="1"/>
    <col min="5" max="6" width="9" style="30" customWidth="1"/>
    <col min="7" max="7" width="10.5" style="30" customWidth="1"/>
    <col min="8" max="10" width="8.75" style="30" customWidth="1"/>
    <col min="11" max="11" width="7.99166666666667" style="16" customWidth="1"/>
    <col min="12" max="13" width="7.99166666666667" style="30" customWidth="1"/>
    <col min="14" max="15" width="11.125" style="30" customWidth="1"/>
    <col min="16" max="16" width="7.99166666666667" style="16" customWidth="1"/>
    <col min="17" max="17" width="9.125" style="30" customWidth="1"/>
    <col min="18" max="18" width="7.99166666666667" style="16" customWidth="1"/>
    <col min="19" max="16384" width="7.99166666666667" style="16"/>
  </cols>
  <sheetData>
    <row r="1" ht="13.5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P1" s="17"/>
      <c r="Q1" s="80" t="s">
        <v>248</v>
      </c>
    </row>
    <row r="2" ht="27.75" customHeight="1" spans="1:17">
      <c r="A2" s="81" t="s">
        <v>249</v>
      </c>
      <c r="B2" s="19"/>
      <c r="C2" s="19"/>
      <c r="D2" s="19"/>
      <c r="E2" s="20"/>
      <c r="F2" s="20"/>
      <c r="G2" s="20"/>
      <c r="H2" s="20"/>
      <c r="I2" s="20"/>
      <c r="J2" s="20"/>
      <c r="K2" s="21"/>
      <c r="L2" s="20"/>
      <c r="M2" s="20"/>
      <c r="N2" s="20"/>
      <c r="O2" s="20"/>
      <c r="P2" s="21"/>
      <c r="Q2" s="20"/>
    </row>
    <row r="3" ht="18.75" customHeight="1" spans="1:17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P3" s="38"/>
      <c r="Q3" s="82" t="s">
        <v>114</v>
      </c>
    </row>
    <row r="4" ht="15.75" customHeight="1" spans="1:17">
      <c r="A4" s="46" t="s">
        <v>250</v>
      </c>
      <c r="B4" s="83" t="s">
        <v>251</v>
      </c>
      <c r="C4" s="83" t="s">
        <v>252</v>
      </c>
      <c r="D4" s="83" t="s">
        <v>253</v>
      </c>
      <c r="E4" s="83" t="s">
        <v>254</v>
      </c>
      <c r="F4" s="83" t="s">
        <v>255</v>
      </c>
      <c r="G4" s="84" t="s">
        <v>130</v>
      </c>
      <c r="H4" s="85"/>
      <c r="I4" s="85"/>
      <c r="J4" s="84"/>
      <c r="K4" s="86"/>
      <c r="L4" s="84"/>
      <c r="M4" s="84"/>
      <c r="N4" s="84"/>
      <c r="O4" s="84"/>
      <c r="P4" s="86"/>
      <c r="Q4" s="87"/>
    </row>
    <row r="5" ht="17.25" customHeight="1" spans="1:17">
      <c r="A5" s="48"/>
      <c r="B5" s="88"/>
      <c r="C5" s="88"/>
      <c r="D5" s="88"/>
      <c r="E5" s="88"/>
      <c r="F5" s="88"/>
      <c r="G5" s="89" t="s">
        <v>29</v>
      </c>
      <c r="H5" s="67" t="s">
        <v>32</v>
      </c>
      <c r="I5" s="67" t="s">
        <v>256</v>
      </c>
      <c r="J5" s="88" t="s">
        <v>257</v>
      </c>
      <c r="K5" s="90" t="s">
        <v>258</v>
      </c>
      <c r="L5" s="91" t="s">
        <v>36</v>
      </c>
      <c r="M5" s="91"/>
      <c r="N5" s="91"/>
      <c r="O5" s="91"/>
      <c r="P5" s="92"/>
      <c r="Q5" s="93"/>
    </row>
    <row r="6" ht="54" customHeight="1" spans="1:17">
      <c r="A6" s="94"/>
      <c r="B6" s="93"/>
      <c r="C6" s="93"/>
      <c r="D6" s="93"/>
      <c r="E6" s="93"/>
      <c r="F6" s="93"/>
      <c r="G6" s="91"/>
      <c r="H6" s="67"/>
      <c r="I6" s="67"/>
      <c r="J6" s="93"/>
      <c r="K6" s="95"/>
      <c r="L6" s="93" t="s">
        <v>31</v>
      </c>
      <c r="M6" s="93" t="s">
        <v>37</v>
      </c>
      <c r="N6" s="93" t="s">
        <v>197</v>
      </c>
      <c r="O6" s="93" t="s">
        <v>39</v>
      </c>
      <c r="P6" s="95" t="s">
        <v>40</v>
      </c>
      <c r="Q6" s="93" t="s">
        <v>41</v>
      </c>
    </row>
    <row r="7" ht="15" customHeight="1" spans="1:17">
      <c r="A7" s="44">
        <v>1</v>
      </c>
      <c r="B7" s="96">
        <v>2</v>
      </c>
      <c r="C7" s="96">
        <v>3</v>
      </c>
      <c r="D7" s="44">
        <v>4</v>
      </c>
      <c r="E7" s="96">
        <v>5</v>
      </c>
      <c r="F7" s="96">
        <v>6</v>
      </c>
      <c r="G7" s="44">
        <v>7</v>
      </c>
      <c r="H7" s="96">
        <v>8</v>
      </c>
      <c r="I7" s="96">
        <v>9</v>
      </c>
      <c r="J7" s="44">
        <v>10</v>
      </c>
      <c r="K7" s="96">
        <v>11</v>
      </c>
      <c r="L7" s="96">
        <v>12</v>
      </c>
      <c r="M7" s="44">
        <v>13</v>
      </c>
      <c r="N7" s="96">
        <v>14</v>
      </c>
      <c r="O7" s="96">
        <v>15</v>
      </c>
      <c r="P7" s="44">
        <v>16</v>
      </c>
      <c r="Q7" s="96">
        <v>17</v>
      </c>
    </row>
    <row r="8" ht="21" customHeight="1" spans="1:17">
      <c r="A8" s="70" t="s">
        <v>52</v>
      </c>
      <c r="B8" s="97"/>
      <c r="C8" s="97"/>
      <c r="D8" s="97"/>
      <c r="E8" s="98"/>
      <c r="F8" s="99">
        <v>19150</v>
      </c>
      <c r="G8" s="99">
        <v>19150</v>
      </c>
      <c r="H8" s="99">
        <v>19150</v>
      </c>
      <c r="I8" s="100" t="s">
        <v>202</v>
      </c>
      <c r="J8" s="100" t="s">
        <v>202</v>
      </c>
      <c r="K8" s="100" t="s">
        <v>202</v>
      </c>
      <c r="L8" s="100" t="s">
        <v>202</v>
      </c>
      <c r="M8" s="100" t="s">
        <v>202</v>
      </c>
      <c r="N8" s="100" t="s">
        <v>202</v>
      </c>
      <c r="O8" s="100"/>
      <c r="P8" s="100" t="s">
        <v>202</v>
      </c>
      <c r="Q8" s="100" t="s">
        <v>202</v>
      </c>
    </row>
    <row r="9" ht="21" customHeight="1" spans="1:17">
      <c r="A9" s="70" t="str">
        <f>"        "&amp;"一般公共经费"</f>
        <v>        一般公共经费</v>
      </c>
      <c r="B9" s="70" t="str">
        <f>"        "&amp;"一般公共经费"</f>
        <v>        一般公共经费</v>
      </c>
      <c r="C9" s="70"/>
      <c r="D9" s="97"/>
      <c r="E9" s="98"/>
      <c r="F9" s="99">
        <v>19150</v>
      </c>
      <c r="G9" s="99">
        <v>19150</v>
      </c>
      <c r="H9" s="99">
        <v>19150</v>
      </c>
      <c r="I9" s="100"/>
      <c r="J9" s="100"/>
      <c r="K9" s="100"/>
      <c r="L9" s="100"/>
      <c r="M9" s="100"/>
      <c r="N9" s="100"/>
      <c r="O9" s="100"/>
      <c r="P9" s="100"/>
      <c r="Q9" s="100"/>
    </row>
    <row r="10" ht="21" customHeight="1" spans="1:17">
      <c r="A10" s="70" t="str">
        <f>"            "&amp;"复印纸"</f>
        <v>            复印纸</v>
      </c>
      <c r="B10" s="70" t="str">
        <f>"            "&amp;"复印纸"</f>
        <v>            复印纸</v>
      </c>
      <c r="C10" s="70" t="str">
        <f>"A07100300"&amp;"  "&amp;"纸制品"</f>
        <v>A07100300  纸制品</v>
      </c>
      <c r="D10" s="101" t="s">
        <v>259</v>
      </c>
      <c r="E10" s="102">
        <v>2</v>
      </c>
      <c r="F10" s="73">
        <v>800</v>
      </c>
      <c r="G10" s="73">
        <v>800</v>
      </c>
      <c r="H10" s="73">
        <v>800</v>
      </c>
      <c r="I10" s="100"/>
      <c r="J10" s="100"/>
      <c r="K10" s="100"/>
      <c r="L10" s="100"/>
      <c r="M10" s="100"/>
      <c r="N10" s="100"/>
      <c r="O10" s="100"/>
      <c r="P10" s="100"/>
      <c r="Q10" s="100"/>
    </row>
    <row r="11" ht="21" customHeight="1" spans="1:17">
      <c r="A11" s="70" t="str">
        <f>"        "&amp;"通海县红十字会第二次会员代表大会项目经费"</f>
        <v>        通海县红十字会第二次会员代表大会项目经费</v>
      </c>
      <c r="B11" s="70" t="str">
        <f>"        "&amp;"通海县红十字会第二次会员代表大会项目经费"</f>
        <v>        通海县红十字会第二次会员代表大会项目经费</v>
      </c>
      <c r="C11" s="103"/>
      <c r="D11" s="103"/>
      <c r="E11" s="103"/>
      <c r="F11" s="73">
        <v>18350</v>
      </c>
      <c r="G11" s="73">
        <v>18350</v>
      </c>
      <c r="H11" s="73">
        <v>18350</v>
      </c>
      <c r="I11" s="100"/>
      <c r="J11" s="100"/>
      <c r="K11" s="100"/>
      <c r="L11" s="100"/>
      <c r="M11" s="100"/>
      <c r="N11" s="100"/>
      <c r="O11" s="100"/>
      <c r="P11" s="100"/>
      <c r="Q11" s="100"/>
    </row>
    <row r="12" ht="21" customHeight="1" spans="1:17">
      <c r="A12" s="70" t="str">
        <f>"            "&amp;"会议餐费"</f>
        <v>            会议餐费</v>
      </c>
      <c r="B12" s="70" t="str">
        <f>"            "&amp;"会议餐费"</f>
        <v>            会议餐费</v>
      </c>
      <c r="C12" s="70" t="str">
        <f>"C22010200"&amp;"  "&amp;"一般会议服务"</f>
        <v>C22010200  一般会议服务</v>
      </c>
      <c r="D12" s="101" t="s">
        <v>225</v>
      </c>
      <c r="E12" s="102">
        <v>90</v>
      </c>
      <c r="F12" s="73">
        <v>11700</v>
      </c>
      <c r="G12" s="73">
        <v>11700</v>
      </c>
      <c r="H12" s="73">
        <v>11700</v>
      </c>
      <c r="I12" s="98" t="s">
        <v>202</v>
      </c>
      <c r="J12" s="98" t="s">
        <v>202</v>
      </c>
      <c r="K12" s="100" t="s">
        <v>202</v>
      </c>
      <c r="L12" s="98" t="s">
        <v>202</v>
      </c>
      <c r="M12" s="98" t="s">
        <v>202</v>
      </c>
      <c r="N12" s="98" t="s">
        <v>202</v>
      </c>
      <c r="O12" s="98"/>
      <c r="P12" s="100" t="s">
        <v>202</v>
      </c>
      <c r="Q12" s="98" t="s">
        <v>202</v>
      </c>
    </row>
    <row r="13" ht="21" customHeight="1" spans="1:17">
      <c r="A13" s="70" t="str">
        <f>"            "&amp;"材料费"</f>
        <v>            材料费</v>
      </c>
      <c r="B13" s="70" t="str">
        <f>"            "&amp;"材料费"</f>
        <v>            材料费</v>
      </c>
      <c r="C13" s="70" t="str">
        <f>"A07100300"&amp;"  "&amp;"纸制品"</f>
        <v>A07100300  纸制品</v>
      </c>
      <c r="D13" s="101" t="s">
        <v>260</v>
      </c>
      <c r="E13" s="102">
        <v>1</v>
      </c>
      <c r="F13" s="73">
        <v>6650</v>
      </c>
      <c r="G13" s="73">
        <v>6650</v>
      </c>
      <c r="H13" s="73">
        <v>6650</v>
      </c>
      <c r="I13" s="98"/>
      <c r="J13" s="98"/>
      <c r="K13" s="100"/>
      <c r="L13" s="98"/>
      <c r="M13" s="98"/>
      <c r="N13" s="98"/>
      <c r="O13" s="98"/>
      <c r="P13" s="100"/>
      <c r="Q13" s="98"/>
    </row>
    <row r="14" ht="21" customHeight="1" spans="1:17">
      <c r="A14" s="104" t="s">
        <v>93</v>
      </c>
      <c r="B14" s="105"/>
      <c r="C14" s="105"/>
      <c r="D14" s="105"/>
      <c r="E14" s="98"/>
      <c r="F14" s="99">
        <v>19150</v>
      </c>
      <c r="G14" s="99">
        <v>19150</v>
      </c>
      <c r="H14" s="99">
        <v>19150</v>
      </c>
      <c r="I14" s="100" t="s">
        <v>202</v>
      </c>
      <c r="J14" s="100" t="s">
        <v>202</v>
      </c>
      <c r="K14" s="100" t="s">
        <v>202</v>
      </c>
      <c r="L14" s="100" t="s">
        <v>202</v>
      </c>
      <c r="M14" s="100" t="s">
        <v>202</v>
      </c>
      <c r="N14" s="100" t="s">
        <v>202</v>
      </c>
      <c r="O14" s="100"/>
      <c r="P14" s="100" t="s">
        <v>202</v>
      </c>
      <c r="Q14" s="100" t="s">
        <v>202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zoomScaleSheetLayoutView="60" workbookViewId="0">
      <selection activeCell="N17" sqref="N17"/>
    </sheetView>
  </sheetViews>
  <sheetFormatPr defaultColWidth="7.625" defaultRowHeight="14.25" customHeight="1"/>
  <cols>
    <col min="1" max="1" width="39" style="56" customWidth="1"/>
    <col min="2" max="2" width="17.875" style="56" customWidth="1"/>
    <col min="3" max="3" width="25" style="56" customWidth="1"/>
    <col min="4" max="7" width="7.99166666666667" style="56" customWidth="1"/>
    <col min="8" max="8" width="10.5" style="30" customWidth="1"/>
    <col min="9" max="11" width="8.75" style="30" customWidth="1"/>
    <col min="12" max="12" width="7.99166666666667" style="16" customWidth="1"/>
    <col min="13" max="14" width="7.99166666666667" style="30" customWidth="1"/>
    <col min="15" max="16" width="11.125" style="30" customWidth="1"/>
    <col min="17" max="17" width="7.99166666666667" style="16" customWidth="1"/>
    <col min="18" max="18" width="9.125" style="30" customWidth="1"/>
    <col min="19" max="19" width="7.99166666666667" style="16" customWidth="1"/>
    <col min="20" max="247" width="7.99166666666667" style="16"/>
    <col min="248" max="16384" width="7.625" style="16"/>
  </cols>
  <sheetData>
    <row r="1" ht="13.5" customHeight="1" spans="1:18">
      <c r="A1" s="31"/>
      <c r="B1" s="31"/>
      <c r="C1" s="31"/>
      <c r="D1" s="31"/>
      <c r="E1" s="31"/>
      <c r="F1" s="31"/>
      <c r="G1" s="31"/>
      <c r="H1" s="57"/>
      <c r="I1" s="57"/>
      <c r="J1" s="57"/>
      <c r="K1" s="57"/>
      <c r="L1" s="58"/>
      <c r="M1" s="37"/>
      <c r="N1" s="37"/>
      <c r="O1" s="37"/>
      <c r="P1" s="37"/>
      <c r="Q1" s="59"/>
      <c r="R1" s="60" t="s">
        <v>261</v>
      </c>
    </row>
    <row r="2" ht="27.75" customHeight="1" spans="1:18">
      <c r="A2" s="61" t="s">
        <v>262</v>
      </c>
      <c r="B2" s="61"/>
      <c r="C2" s="61"/>
      <c r="D2" s="61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6.1" customHeight="1" spans="1:18">
      <c r="A3" s="63" t="s">
        <v>2</v>
      </c>
      <c r="B3" s="64"/>
      <c r="C3" s="64"/>
      <c r="D3" s="64"/>
      <c r="E3" s="64"/>
      <c r="F3" s="64"/>
      <c r="G3" s="64"/>
      <c r="H3" s="35"/>
      <c r="I3" s="35"/>
      <c r="J3" s="35"/>
      <c r="K3" s="35"/>
      <c r="L3" s="58"/>
      <c r="M3" s="37"/>
      <c r="N3" s="37"/>
      <c r="O3" s="37"/>
      <c r="P3" s="37"/>
      <c r="Q3" s="65"/>
      <c r="R3" s="66" t="s">
        <v>114</v>
      </c>
    </row>
    <row r="4" ht="15.75" customHeight="1" spans="1:18">
      <c r="A4" s="67" t="s">
        <v>250</v>
      </c>
      <c r="B4" s="67" t="s">
        <v>263</v>
      </c>
      <c r="C4" s="67" t="s">
        <v>264</v>
      </c>
      <c r="D4" s="67" t="s">
        <v>265</v>
      </c>
      <c r="E4" s="67" t="s">
        <v>266</v>
      </c>
      <c r="F4" s="67" t="s">
        <v>267</v>
      </c>
      <c r="G4" s="67" t="s">
        <v>268</v>
      </c>
      <c r="H4" s="67" t="s">
        <v>130</v>
      </c>
      <c r="I4" s="67"/>
      <c r="J4" s="67"/>
      <c r="K4" s="67"/>
      <c r="L4" s="68"/>
      <c r="M4" s="67"/>
      <c r="N4" s="67"/>
      <c r="O4" s="67"/>
      <c r="P4" s="67"/>
      <c r="Q4" s="68"/>
      <c r="R4" s="67"/>
    </row>
    <row r="5" ht="17.25" customHeight="1" spans="1:18">
      <c r="A5" s="67"/>
      <c r="B5" s="67"/>
      <c r="C5" s="67"/>
      <c r="D5" s="67"/>
      <c r="E5" s="67"/>
      <c r="F5" s="67"/>
      <c r="G5" s="67"/>
      <c r="H5" s="67" t="s">
        <v>29</v>
      </c>
      <c r="I5" s="67" t="s">
        <v>32</v>
      </c>
      <c r="J5" s="67" t="s">
        <v>256</v>
      </c>
      <c r="K5" s="67" t="s">
        <v>257</v>
      </c>
      <c r="L5" s="69" t="s">
        <v>258</v>
      </c>
      <c r="M5" s="67" t="s">
        <v>36</v>
      </c>
      <c r="N5" s="67"/>
      <c r="O5" s="67"/>
      <c r="P5" s="67"/>
      <c r="Q5" s="69"/>
      <c r="R5" s="67"/>
    </row>
    <row r="6" ht="54" customHeight="1" spans="1:18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  <c r="M6" s="67" t="s">
        <v>31</v>
      </c>
      <c r="N6" s="67" t="s">
        <v>37</v>
      </c>
      <c r="O6" s="67" t="s">
        <v>197</v>
      </c>
      <c r="P6" s="67" t="s">
        <v>39</v>
      </c>
      <c r="Q6" s="68" t="s">
        <v>40</v>
      </c>
      <c r="R6" s="67" t="s">
        <v>41</v>
      </c>
    </row>
    <row r="7" ht="15" customHeight="1" spans="1:18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</row>
    <row r="8" ht="22.5" customHeight="1" spans="1:18">
      <c r="A8" s="70" t="str">
        <f>"        "&amp;"通海县红十字会第二次会员代表大会项目经费"</f>
        <v>        通海县红十字会第二次会员代表大会项目经费</v>
      </c>
      <c r="B8" s="42"/>
      <c r="C8" s="42"/>
      <c r="D8" s="42"/>
      <c r="E8" s="42"/>
      <c r="F8" s="42"/>
      <c r="G8" s="42"/>
      <c r="H8" s="71" t="s">
        <v>202</v>
      </c>
      <c r="I8" s="71" t="s">
        <v>202</v>
      </c>
      <c r="J8" s="71" t="s">
        <v>202</v>
      </c>
      <c r="K8" s="71" t="s">
        <v>202</v>
      </c>
      <c r="L8" s="71" t="s">
        <v>202</v>
      </c>
      <c r="M8" s="71" t="s">
        <v>202</v>
      </c>
      <c r="N8" s="71" t="s">
        <v>202</v>
      </c>
      <c r="O8" s="71" t="s">
        <v>202</v>
      </c>
      <c r="P8" s="71"/>
      <c r="Q8" s="71" t="s">
        <v>202</v>
      </c>
      <c r="R8" s="71" t="s">
        <v>202</v>
      </c>
    </row>
    <row r="9" ht="22.5" customHeight="1" spans="1:18">
      <c r="A9" s="70" t="str">
        <f>"            "&amp;"会议餐费"</f>
        <v>            会议餐费</v>
      </c>
      <c r="B9" s="70" t="s">
        <v>269</v>
      </c>
      <c r="C9" s="70" t="str">
        <f>"C22010200"&amp;"  "&amp;"一般会议服务"</f>
        <v>C22010200  一般会议服务</v>
      </c>
      <c r="D9" s="72" t="s">
        <v>60</v>
      </c>
      <c r="E9" s="72"/>
      <c r="F9" s="72"/>
      <c r="G9" s="72" t="s">
        <v>270</v>
      </c>
      <c r="H9" s="73">
        <v>11700</v>
      </c>
      <c r="I9" s="73">
        <v>11700</v>
      </c>
      <c r="J9" s="74" t="s">
        <v>202</v>
      </c>
      <c r="K9" s="74" t="s">
        <v>202</v>
      </c>
      <c r="L9" s="71" t="s">
        <v>202</v>
      </c>
      <c r="M9" s="74" t="s">
        <v>202</v>
      </c>
      <c r="N9" s="74" t="s">
        <v>202</v>
      </c>
      <c r="O9" s="74" t="s">
        <v>202</v>
      </c>
      <c r="P9" s="74"/>
      <c r="Q9" s="71" t="s">
        <v>202</v>
      </c>
      <c r="R9" s="74" t="s">
        <v>202</v>
      </c>
    </row>
    <row r="10" ht="22.5" customHeight="1" spans="1:18">
      <c r="A10" s="75"/>
      <c r="B10" s="76"/>
      <c r="C10" s="76"/>
      <c r="D10" s="76"/>
      <c r="E10" s="76"/>
      <c r="F10" s="76"/>
      <c r="G10" s="76"/>
      <c r="H10" s="77" t="s">
        <v>202</v>
      </c>
      <c r="I10" s="77" t="s">
        <v>202</v>
      </c>
      <c r="J10" s="77" t="s">
        <v>202</v>
      </c>
      <c r="K10" s="77" t="s">
        <v>202</v>
      </c>
      <c r="L10" s="77" t="s">
        <v>202</v>
      </c>
      <c r="M10" s="77" t="s">
        <v>202</v>
      </c>
      <c r="N10" s="77" t="s">
        <v>202</v>
      </c>
      <c r="O10" s="77" t="s">
        <v>202</v>
      </c>
      <c r="P10" s="77"/>
      <c r="Q10" s="77" t="s">
        <v>202</v>
      </c>
      <c r="R10" s="77" t="s">
        <v>202</v>
      </c>
    </row>
    <row r="11" ht="22.5" customHeight="1" spans="1:18">
      <c r="A11" s="42" t="s">
        <v>93</v>
      </c>
      <c r="B11" s="42"/>
      <c r="C11" s="42"/>
      <c r="D11" s="42"/>
      <c r="E11" s="42"/>
      <c r="F11" s="42"/>
      <c r="G11" s="42"/>
      <c r="H11" s="73">
        <v>11700</v>
      </c>
      <c r="I11" s="73">
        <v>11700</v>
      </c>
      <c r="J11" s="78"/>
      <c r="K11" s="78"/>
      <c r="L11" s="79"/>
      <c r="M11" s="78"/>
      <c r="N11" s="78"/>
      <c r="O11" s="78"/>
      <c r="P11" s="78"/>
      <c r="Q11" s="79"/>
      <c r="R11" s="78"/>
    </row>
  </sheetData>
  <mergeCells count="17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47916666666667" bottom="0.747916666666667" header="0.314583333333333" footer="0.314583333333333"/>
  <pageSetup paperSize="9" scale="85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zoomScaleSheetLayoutView="60" workbookViewId="0">
      <selection activeCell="O15" sqref="O15"/>
    </sheetView>
  </sheetViews>
  <sheetFormatPr defaultColWidth="7.775" defaultRowHeight="14.25" customHeight="1"/>
  <cols>
    <col min="1" max="1" width="33" style="30" customWidth="1"/>
    <col min="2" max="4" width="11.75" style="30" customWidth="1"/>
    <col min="5" max="23" width="9" style="30" customWidth="1"/>
    <col min="24" max="24" width="7.99166666666667" style="16" customWidth="1"/>
    <col min="25" max="16384" width="7.99166666666667" style="16"/>
  </cols>
  <sheetData>
    <row r="1" s="16" customFormat="1" ht="13.5" customHeight="1" spans="1:14">
      <c r="A1" s="31"/>
      <c r="B1" s="31"/>
      <c r="C1" s="31"/>
      <c r="D1" s="32"/>
      <c r="E1" s="30"/>
      <c r="F1" s="30"/>
      <c r="G1" s="30"/>
      <c r="H1" s="30"/>
      <c r="I1" s="30"/>
      <c r="J1" s="30"/>
      <c r="K1" s="30"/>
      <c r="L1" s="30"/>
      <c r="M1" s="17"/>
      <c r="N1" s="17" t="s">
        <v>271</v>
      </c>
    </row>
    <row r="2" s="16" customFormat="1" ht="44.25" customHeight="1" spans="1:14">
      <c r="A2" s="33" t="s">
        <v>272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="16" customFormat="1" ht="18" customHeight="1" spans="1:14">
      <c r="A3" s="34" t="s">
        <v>2</v>
      </c>
      <c r="B3" s="35"/>
      <c r="C3" s="35"/>
      <c r="D3" s="36"/>
      <c r="E3" s="37"/>
      <c r="F3" s="37"/>
      <c r="G3" s="37"/>
      <c r="H3" s="37"/>
      <c r="I3" s="30"/>
      <c r="J3" s="30"/>
      <c r="K3" s="30"/>
      <c r="L3" s="30"/>
      <c r="M3" s="38"/>
      <c r="N3" s="38" t="s">
        <v>114</v>
      </c>
    </row>
    <row r="4" s="16" customFormat="1" ht="19.5" customHeight="1" spans="1:14">
      <c r="A4" s="39" t="s">
        <v>273</v>
      </c>
      <c r="B4" s="40" t="s">
        <v>130</v>
      </c>
      <c r="C4" s="41"/>
      <c r="D4" s="41"/>
      <c r="E4" s="42" t="s">
        <v>274</v>
      </c>
      <c r="F4" s="42"/>
      <c r="G4" s="42"/>
      <c r="H4" s="42"/>
      <c r="I4" s="42"/>
      <c r="J4" s="42"/>
      <c r="K4" s="42"/>
      <c r="L4" s="42"/>
      <c r="M4" s="42"/>
      <c r="N4" s="43"/>
    </row>
    <row r="5" s="16" customFormat="1" ht="40.5" customHeight="1" spans="1:14">
      <c r="A5" s="44"/>
      <c r="B5" s="45" t="s">
        <v>29</v>
      </c>
      <c r="C5" s="46" t="s">
        <v>32</v>
      </c>
      <c r="D5" s="47" t="s">
        <v>275</v>
      </c>
      <c r="E5" s="48" t="s">
        <v>276</v>
      </c>
      <c r="F5" s="48" t="s">
        <v>277</v>
      </c>
      <c r="G5" s="48" t="s">
        <v>278</v>
      </c>
      <c r="H5" s="48" t="s">
        <v>279</v>
      </c>
      <c r="I5" s="48" t="s">
        <v>280</v>
      </c>
      <c r="J5" s="48" t="s">
        <v>281</v>
      </c>
      <c r="K5" s="48" t="s">
        <v>282</v>
      </c>
      <c r="L5" s="48" t="s">
        <v>283</v>
      </c>
      <c r="M5" s="48" t="s">
        <v>284</v>
      </c>
      <c r="N5" s="49"/>
    </row>
    <row r="6" s="16" customFormat="1" ht="19.5" customHeight="1" spans="1:14">
      <c r="A6" s="50">
        <v>1</v>
      </c>
      <c r="B6" s="50">
        <v>2</v>
      </c>
      <c r="C6" s="50">
        <v>3</v>
      </c>
      <c r="D6" s="51">
        <v>4</v>
      </c>
      <c r="E6" s="50">
        <v>5</v>
      </c>
      <c r="F6" s="50">
        <v>6</v>
      </c>
      <c r="G6" s="51">
        <v>7</v>
      </c>
      <c r="H6" s="50">
        <v>8</v>
      </c>
      <c r="I6" s="50">
        <v>9</v>
      </c>
      <c r="J6" s="51">
        <v>10</v>
      </c>
      <c r="K6" s="50">
        <v>11</v>
      </c>
      <c r="L6" s="50">
        <v>12</v>
      </c>
      <c r="M6" s="51">
        <v>13</v>
      </c>
      <c r="N6" s="50">
        <v>14</v>
      </c>
    </row>
    <row r="7" s="16" customFormat="1" ht="19.5" customHeight="1" spans="1:14">
      <c r="A7" s="25" t="s">
        <v>202</v>
      </c>
      <c r="B7" s="52" t="s">
        <v>202</v>
      </c>
      <c r="C7" s="52" t="s">
        <v>202</v>
      </c>
      <c r="D7" s="53" t="s">
        <v>202</v>
      </c>
      <c r="E7" s="52" t="s">
        <v>202</v>
      </c>
      <c r="F7" s="52" t="s">
        <v>202</v>
      </c>
      <c r="G7" s="52" t="s">
        <v>202</v>
      </c>
      <c r="H7" s="52" t="s">
        <v>202</v>
      </c>
      <c r="I7" s="52" t="s">
        <v>202</v>
      </c>
      <c r="J7" s="52" t="s">
        <v>202</v>
      </c>
      <c r="K7" s="52" t="s">
        <v>202</v>
      </c>
      <c r="L7" s="52" t="s">
        <v>202</v>
      </c>
      <c r="M7" s="52" t="s">
        <v>202</v>
      </c>
      <c r="N7" s="52" t="s">
        <v>202</v>
      </c>
    </row>
    <row r="8" s="16" customFormat="1" ht="19.5" customHeight="1" spans="1:14">
      <c r="A8" s="54" t="s">
        <v>202</v>
      </c>
      <c r="B8" s="52" t="s">
        <v>202</v>
      </c>
      <c r="C8" s="52" t="s">
        <v>202</v>
      </c>
      <c r="D8" s="53" t="s">
        <v>202</v>
      </c>
      <c r="E8" s="52" t="s">
        <v>202</v>
      </c>
      <c r="F8" s="52" t="s">
        <v>202</v>
      </c>
      <c r="G8" s="52" t="s">
        <v>202</v>
      </c>
      <c r="H8" s="52" t="s">
        <v>202</v>
      </c>
      <c r="I8" s="52" t="s">
        <v>202</v>
      </c>
      <c r="J8" s="52" t="s">
        <v>202</v>
      </c>
      <c r="K8" s="52" t="s">
        <v>202</v>
      </c>
      <c r="L8" s="52" t="s">
        <v>202</v>
      </c>
      <c r="M8" s="52" t="s">
        <v>202</v>
      </c>
      <c r="N8" s="52" t="s">
        <v>202</v>
      </c>
    </row>
    <row r="9" s="16" customFormat="1" ht="19.5" customHeight="1" spans="1:14">
      <c r="A9" s="55" t="s">
        <v>29</v>
      </c>
      <c r="B9" s="52" t="s">
        <v>202</v>
      </c>
      <c r="C9" s="52" t="s">
        <v>202</v>
      </c>
      <c r="D9" s="53" t="s">
        <v>202</v>
      </c>
      <c r="E9" s="52" t="s">
        <v>202</v>
      </c>
      <c r="F9" s="52" t="s">
        <v>202</v>
      </c>
      <c r="G9" s="52" t="s">
        <v>202</v>
      </c>
      <c r="H9" s="52" t="s">
        <v>202</v>
      </c>
      <c r="I9" s="52" t="s">
        <v>202</v>
      </c>
      <c r="J9" s="52" t="s">
        <v>202</v>
      </c>
      <c r="K9" s="52" t="s">
        <v>202</v>
      </c>
      <c r="L9" s="52" t="s">
        <v>202</v>
      </c>
      <c r="M9" s="52" t="s">
        <v>202</v>
      </c>
      <c r="N9" s="52" t="s">
        <v>202</v>
      </c>
    </row>
    <row r="10" customHeight="1" spans="1:14">
      <c r="A10" s="30" t="s">
        <v>285</v>
      </c>
    </row>
  </sheetData>
  <mergeCells count="5">
    <mergeCell ref="A2:N2"/>
    <mergeCell ref="A3:H3"/>
    <mergeCell ref="B4:D4"/>
    <mergeCell ref="E4:N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89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C12" sqref="C12"/>
    </sheetView>
  </sheetViews>
  <sheetFormatPr defaultColWidth="7.775" defaultRowHeight="12" outlineLevelRow="7"/>
  <cols>
    <col min="1" max="1" width="30" style="15" customWidth="1"/>
    <col min="2" max="2" width="25.375" style="15" customWidth="1"/>
    <col min="3" max="5" width="20.625" style="15" customWidth="1"/>
    <col min="6" max="6" width="9.875" style="16" customWidth="1"/>
    <col min="7" max="7" width="21.9916666666667" style="15" customWidth="1"/>
    <col min="8" max="8" width="13.625" style="16" customWidth="1"/>
    <col min="9" max="9" width="11.75" style="16" customWidth="1"/>
    <col min="10" max="10" width="16.4916666666667" style="15" customWidth="1"/>
    <col min="11" max="11" width="7.99166666666667" style="16" customWidth="1"/>
    <col min="12" max="16384" width="7.99166666666667" style="16"/>
  </cols>
  <sheetData>
    <row r="1" customHeight="1" spans="1:10">
      <c r="J1" s="17" t="s">
        <v>286</v>
      </c>
    </row>
    <row r="2" ht="28.5" customHeight="1" spans="1:10">
      <c r="A2" s="18" t="s">
        <v>287</v>
      </c>
      <c r="B2" s="19"/>
      <c r="C2" s="19"/>
      <c r="D2" s="19"/>
      <c r="E2" s="20"/>
      <c r="F2" s="21"/>
      <c r="G2" s="20"/>
      <c r="H2" s="21"/>
      <c r="I2" s="21"/>
      <c r="J2" s="20"/>
    </row>
    <row r="3" ht="17.25" customHeight="1" spans="1:10">
      <c r="A3" s="22" t="s">
        <v>2</v>
      </c>
      <c r="B3" s="22"/>
      <c r="C3" s="22"/>
      <c r="D3" s="22"/>
      <c r="E3" s="22"/>
      <c r="F3" s="22"/>
      <c r="G3" s="22"/>
      <c r="H3" s="22"/>
    </row>
    <row r="4" ht="44.25" customHeight="1" spans="1:10">
      <c r="A4" s="23" t="s">
        <v>205</v>
      </c>
      <c r="B4" s="23" t="s">
        <v>206</v>
      </c>
      <c r="C4" s="23" t="s">
        <v>207</v>
      </c>
      <c r="D4" s="23" t="s">
        <v>208</v>
      </c>
      <c r="E4" s="23" t="s">
        <v>209</v>
      </c>
      <c r="F4" s="24" t="s">
        <v>210</v>
      </c>
      <c r="G4" s="23" t="s">
        <v>211</v>
      </c>
      <c r="H4" s="24" t="s">
        <v>212</v>
      </c>
      <c r="I4" s="24" t="s">
        <v>213</v>
      </c>
      <c r="J4" s="23" t="s">
        <v>214</v>
      </c>
    </row>
    <row r="5" ht="14.2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4">
        <v>6</v>
      </c>
      <c r="G5" s="23">
        <v>7</v>
      </c>
      <c r="H5" s="24">
        <v>8</v>
      </c>
      <c r="I5" s="24">
        <v>9</v>
      </c>
      <c r="J5" s="23">
        <v>10</v>
      </c>
    </row>
    <row r="6" ht="42" customHeight="1" spans="1:10">
      <c r="A6" s="25" t="s">
        <v>202</v>
      </c>
      <c r="B6" s="26"/>
      <c r="C6" s="26"/>
      <c r="D6" s="26"/>
      <c r="E6" s="27"/>
      <c r="F6" s="28"/>
      <c r="G6" s="27"/>
      <c r="H6" s="28"/>
      <c r="I6" s="28"/>
      <c r="J6" s="27"/>
    </row>
    <row r="7" ht="42.75" customHeight="1" spans="1:10">
      <c r="A7" s="29" t="s">
        <v>202</v>
      </c>
      <c r="B7" s="29" t="s">
        <v>202</v>
      </c>
      <c r="C7" s="29" t="s">
        <v>202</v>
      </c>
      <c r="D7" s="29" t="s">
        <v>202</v>
      </c>
      <c r="E7" s="25" t="s">
        <v>202</v>
      </c>
      <c r="F7" s="29" t="s">
        <v>202</v>
      </c>
      <c r="G7" s="25" t="s">
        <v>202</v>
      </c>
      <c r="H7" s="29" t="s">
        <v>202</v>
      </c>
      <c r="I7" s="29" t="s">
        <v>202</v>
      </c>
      <c r="J7" s="25" t="s">
        <v>202</v>
      </c>
    </row>
    <row r="8" spans="1:10">
      <c r="A8" s="15" t="s">
        <v>285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SheetLayoutView="60" workbookViewId="0">
      <selection activeCell="G27" sqref="G27"/>
    </sheetView>
  </sheetViews>
  <sheetFormatPr defaultColWidth="7.775" defaultRowHeight="12" outlineLevelCol="7"/>
  <cols>
    <col min="1" max="1" width="25.375" style="1"/>
    <col min="2" max="2" width="16.375" style="1" customWidth="1"/>
    <col min="3" max="3" width="21.7416666666667" style="1" customWidth="1"/>
    <col min="4" max="6" width="20.625" style="1" customWidth="1"/>
    <col min="7" max="7" width="21.9916666666667" style="1" customWidth="1"/>
    <col min="8" max="8" width="16.4916666666667" style="1" customWidth="1"/>
    <col min="9" max="16384" width="7.99166666666667" style="1"/>
  </cols>
  <sheetData>
    <row r="1" spans="1:8">
      <c r="H1" s="2" t="s">
        <v>288</v>
      </c>
    </row>
    <row r="2" ht="28.5" spans="1:8">
      <c r="A2" s="3" t="s">
        <v>289</v>
      </c>
      <c r="B2" s="3"/>
      <c r="C2" s="3"/>
      <c r="D2" s="3"/>
      <c r="E2" s="4"/>
      <c r="F2" s="4"/>
      <c r="G2" s="4"/>
      <c r="H2" s="4"/>
    </row>
    <row r="3" ht="13.5" spans="1:8">
      <c r="A3" s="5" t="s">
        <v>2</v>
      </c>
      <c r="B3" s="5"/>
    </row>
    <row r="4" ht="18" customHeight="1" spans="1:8">
      <c r="A4" s="6" t="s">
        <v>245</v>
      </c>
      <c r="B4" s="6" t="s">
        <v>290</v>
      </c>
      <c r="C4" s="6" t="s">
        <v>291</v>
      </c>
      <c r="D4" s="6" t="s">
        <v>292</v>
      </c>
      <c r="E4" s="6" t="s">
        <v>293</v>
      </c>
      <c r="F4" s="7" t="s">
        <v>294</v>
      </c>
      <c r="G4" s="8"/>
      <c r="H4" s="9"/>
    </row>
    <row r="5" ht="18" customHeight="1" spans="1:8">
      <c r="A5" s="10"/>
      <c r="B5" s="10"/>
      <c r="C5" s="10"/>
      <c r="D5" s="10"/>
      <c r="E5" s="10"/>
      <c r="F5" s="11" t="s">
        <v>254</v>
      </c>
      <c r="G5" s="11" t="s">
        <v>295</v>
      </c>
      <c r="H5" s="11" t="s">
        <v>296</v>
      </c>
    </row>
    <row r="6" ht="21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3" customHeight="1" spans="1:8">
      <c r="A7" s="13" t="s">
        <v>297</v>
      </c>
      <c r="B7" s="13"/>
      <c r="C7" s="13"/>
      <c r="D7" s="13"/>
      <c r="E7" s="13"/>
      <c r="F7" s="12"/>
      <c r="G7" s="12"/>
      <c r="H7" s="12"/>
    </row>
    <row r="8" ht="24" customHeight="1" spans="1:8">
      <c r="A8" s="14" t="s">
        <v>298</v>
      </c>
      <c r="B8" s="14"/>
      <c r="C8" s="14"/>
      <c r="D8" s="14"/>
      <c r="E8" s="14"/>
      <c r="F8" s="12"/>
      <c r="G8" s="12"/>
      <c r="H8" s="12"/>
    </row>
    <row r="9" ht="24" customHeight="1" spans="1:8">
      <c r="A9" s="14" t="s">
        <v>299</v>
      </c>
      <c r="B9" s="14"/>
      <c r="C9" s="14"/>
      <c r="D9" s="14"/>
      <c r="E9" s="14"/>
      <c r="F9" s="12"/>
      <c r="G9" s="12"/>
      <c r="H9" s="12"/>
    </row>
    <row r="10" spans="1:8">
      <c r="A10" s="1" t="s">
        <v>300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s="16" customFormat="1" ht="12" customHeight="1" spans="1:20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00"/>
      <c r="P1" s="200"/>
      <c r="Q1" s="200"/>
      <c r="R1" s="200"/>
      <c r="S1" s="201" t="s">
        <v>25</v>
      </c>
      <c r="T1" s="201"/>
    </row>
    <row r="2" s="16" customFormat="1" ht="36" customHeight="1" spans="1:20">
      <c r="A2" s="202" t="s">
        <v>26</v>
      </c>
      <c r="B2" s="19"/>
      <c r="C2" s="19"/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21"/>
      <c r="Q2" s="21"/>
      <c r="R2" s="21"/>
      <c r="S2" s="20"/>
      <c r="T2" s="21"/>
    </row>
    <row r="3" s="16" customFormat="1" ht="20.25" customHeight="1" spans="1:20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203"/>
      <c r="P3" s="203"/>
      <c r="Q3" s="203"/>
      <c r="R3" s="203"/>
      <c r="S3" s="204" t="s">
        <v>3</v>
      </c>
      <c r="T3" s="204"/>
    </row>
    <row r="4" ht="18.75" customHeight="1" spans="1:20">
      <c r="A4" s="176" t="s">
        <v>27</v>
      </c>
      <c r="B4" s="205" t="s">
        <v>28</v>
      </c>
      <c r="C4" s="205" t="s">
        <v>29</v>
      </c>
      <c r="D4" s="205" t="s">
        <v>30</v>
      </c>
      <c r="E4" s="205"/>
      <c r="F4" s="205"/>
      <c r="G4" s="205"/>
      <c r="H4" s="205"/>
      <c r="I4" s="205"/>
      <c r="J4" s="206"/>
      <c r="K4" s="206"/>
      <c r="L4" s="206"/>
      <c r="M4" s="206"/>
      <c r="N4" s="206"/>
      <c r="O4" s="205" t="s">
        <v>21</v>
      </c>
      <c r="P4" s="205"/>
      <c r="Q4" s="205"/>
      <c r="R4" s="205"/>
      <c r="S4" s="205"/>
      <c r="T4" s="205"/>
    </row>
    <row r="5" ht="18.75" customHeight="1" spans="1:20">
      <c r="A5" s="176"/>
      <c r="B5" s="205"/>
      <c r="C5" s="205"/>
      <c r="D5" s="207" t="s">
        <v>31</v>
      </c>
      <c r="E5" s="207" t="s">
        <v>32</v>
      </c>
      <c r="F5" s="207" t="s">
        <v>33</v>
      </c>
      <c r="G5" s="207" t="s">
        <v>34</v>
      </c>
      <c r="H5" s="207" t="s">
        <v>35</v>
      </c>
      <c r="I5" s="208" t="s">
        <v>36</v>
      </c>
      <c r="J5" s="209"/>
      <c r="K5" s="209"/>
      <c r="L5" s="209"/>
      <c r="M5" s="209"/>
      <c r="N5" s="209"/>
      <c r="O5" s="208" t="s">
        <v>31</v>
      </c>
      <c r="P5" s="208" t="s">
        <v>32</v>
      </c>
      <c r="Q5" s="208" t="s">
        <v>33</v>
      </c>
      <c r="R5" s="208" t="s">
        <v>34</v>
      </c>
      <c r="S5" s="208" t="s">
        <v>35</v>
      </c>
      <c r="T5" s="208" t="s">
        <v>36</v>
      </c>
    </row>
    <row r="6" ht="18.75" customHeight="1" spans="1:20">
      <c r="A6" s="176"/>
      <c r="B6" s="205"/>
      <c r="C6" s="205"/>
      <c r="D6" s="207"/>
      <c r="E6" s="207"/>
      <c r="F6" s="207"/>
      <c r="G6" s="207"/>
      <c r="H6" s="207"/>
      <c r="I6" s="208" t="s">
        <v>31</v>
      </c>
      <c r="J6" s="208" t="s">
        <v>37</v>
      </c>
      <c r="K6" s="208" t="s">
        <v>38</v>
      </c>
      <c r="L6" s="208" t="s">
        <v>39</v>
      </c>
      <c r="M6" s="208" t="s">
        <v>40</v>
      </c>
      <c r="N6" s="208" t="s">
        <v>41</v>
      </c>
      <c r="O6" s="208"/>
      <c r="P6" s="208"/>
      <c r="Q6" s="208"/>
      <c r="R6" s="208"/>
      <c r="S6" s="208"/>
      <c r="T6" s="208"/>
    </row>
    <row r="7" ht="18.75" customHeight="1" spans="1:20">
      <c r="A7" s="210" t="s">
        <v>42</v>
      </c>
      <c r="B7" s="182" t="s">
        <v>43</v>
      </c>
      <c r="C7" s="182" t="s">
        <v>44</v>
      </c>
      <c r="D7" s="182" t="s">
        <v>45</v>
      </c>
      <c r="E7" s="210" t="s">
        <v>46</v>
      </c>
      <c r="F7" s="182" t="s">
        <v>47</v>
      </c>
      <c r="G7" s="182" t="s">
        <v>48</v>
      </c>
      <c r="H7" s="210" t="s">
        <v>49</v>
      </c>
      <c r="I7" s="182" t="s">
        <v>50</v>
      </c>
      <c r="J7" s="182">
        <v>10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>
        <v>18</v>
      </c>
      <c r="S7" s="182">
        <v>19</v>
      </c>
      <c r="T7" s="182">
        <v>20</v>
      </c>
    </row>
    <row r="8" ht="20.25" customHeight="1" spans="1:20">
      <c r="A8" s="183" t="s">
        <v>51</v>
      </c>
      <c r="B8" s="183" t="s">
        <v>52</v>
      </c>
      <c r="C8" s="184">
        <v>858681.36</v>
      </c>
      <c r="D8" s="184">
        <v>858681.36</v>
      </c>
      <c r="E8" s="184">
        <v>858681.36</v>
      </c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</row>
    <row r="9" ht="20.25" customHeight="1" spans="1:20">
      <c r="A9" s="185" t="s">
        <v>53</v>
      </c>
      <c r="B9" s="185" t="s">
        <v>52</v>
      </c>
      <c r="C9" s="184">
        <v>858681.36</v>
      </c>
      <c r="D9" s="184">
        <v>858681.36</v>
      </c>
      <c r="E9" s="184">
        <v>858681.36</v>
      </c>
      <c r="F9" s="180"/>
      <c r="G9" s="180"/>
      <c r="H9" s="180"/>
      <c r="I9" s="180"/>
      <c r="J9" s="180"/>
      <c r="K9" s="180"/>
      <c r="L9" s="180"/>
      <c r="M9" s="180"/>
      <c r="N9" s="180"/>
      <c r="O9" s="211"/>
      <c r="P9" s="211"/>
      <c r="Q9" s="211"/>
      <c r="R9" s="211"/>
      <c r="S9" s="211"/>
      <c r="T9" s="211"/>
    </row>
    <row r="10" ht="20.25" customHeight="1" spans="1:20">
      <c r="A10" s="187" t="s">
        <v>29</v>
      </c>
      <c r="B10" s="187"/>
      <c r="C10" s="184">
        <v>858681.36</v>
      </c>
      <c r="D10" s="184">
        <v>858681.36</v>
      </c>
      <c r="E10" s="184">
        <v>858681.36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1" scale="34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Zeros="0" workbookViewId="0">
      <pane ySplit="1" topLeftCell="A2" activePane="bottomLeft" state="frozen"/>
      <selection/>
      <selection pane="bottomLeft" activeCell="F8" sqref="F8:F2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="30" customFormat="1" ht="15.75" customHeight="1" spans="1: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 t="s">
        <v>54</v>
      </c>
    </row>
    <row r="3" s="30" customFormat="1" ht="28.5" customHeight="1" spans="1:15">
      <c r="A3" s="19" t="s">
        <v>55</v>
      </c>
      <c r="B3" s="19"/>
      <c r="C3" s="19"/>
      <c r="D3" s="19"/>
      <c r="E3" s="20"/>
      <c r="F3" s="20"/>
      <c r="G3" s="20"/>
      <c r="H3" s="20"/>
      <c r="I3" s="20"/>
      <c r="J3" s="20"/>
      <c r="K3" s="20"/>
      <c r="L3" s="20"/>
      <c r="M3" s="20"/>
    </row>
    <row r="4" s="30" customFormat="1" customHeight="1" spans="1:15">
      <c r="A4" s="198" t="s">
        <v>2</v>
      </c>
      <c r="B4" s="199"/>
      <c r="C4" s="35"/>
      <c r="D4" s="35"/>
      <c r="E4" s="35"/>
      <c r="F4" s="35"/>
      <c r="G4" s="35"/>
      <c r="H4" s="35"/>
      <c r="I4" s="35"/>
      <c r="J4" s="35"/>
      <c r="K4" s="64"/>
      <c r="L4" s="64"/>
      <c r="M4" s="109" t="s">
        <v>3</v>
      </c>
    </row>
    <row r="5" ht="18.75" customHeight="1" spans="1:15">
      <c r="A5" s="176" t="s">
        <v>56</v>
      </c>
      <c r="B5" s="176" t="s">
        <v>57</v>
      </c>
      <c r="C5" s="177" t="s">
        <v>29</v>
      </c>
      <c r="D5" s="177" t="s">
        <v>32</v>
      </c>
      <c r="E5" s="177"/>
      <c r="F5" s="177"/>
      <c r="G5" s="176" t="s">
        <v>33</v>
      </c>
      <c r="H5" s="177" t="s">
        <v>34</v>
      </c>
      <c r="I5" s="176" t="s">
        <v>58</v>
      </c>
      <c r="J5" s="177" t="s">
        <v>36</v>
      </c>
      <c r="K5" s="177"/>
      <c r="L5" s="177"/>
      <c r="M5" s="177"/>
      <c r="N5" s="177"/>
      <c r="O5" s="177"/>
    </row>
    <row r="6" ht="18.75" customHeight="1" spans="1:15">
      <c r="A6" s="176"/>
      <c r="B6" s="176"/>
      <c r="C6" s="177"/>
      <c r="D6" s="177" t="s">
        <v>31</v>
      </c>
      <c r="E6" s="177" t="s">
        <v>59</v>
      </c>
      <c r="F6" s="177" t="s">
        <v>60</v>
      </c>
      <c r="G6" s="176"/>
      <c r="H6" s="177"/>
      <c r="I6" s="176"/>
      <c r="J6" s="177" t="s">
        <v>31</v>
      </c>
      <c r="K6" s="177" t="s">
        <v>61</v>
      </c>
      <c r="L6" s="182" t="s">
        <v>62</v>
      </c>
      <c r="M6" s="182" t="s">
        <v>63</v>
      </c>
      <c r="N6" s="182" t="s">
        <v>64</v>
      </c>
      <c r="O6" s="182" t="s">
        <v>65</v>
      </c>
    </row>
    <row r="7" ht="18.75" customHeight="1" spans="1:15">
      <c r="A7" s="182" t="s">
        <v>42</v>
      </c>
      <c r="B7" s="182" t="s">
        <v>43</v>
      </c>
      <c r="C7" s="182" t="s">
        <v>44</v>
      </c>
      <c r="D7" s="182" t="s">
        <v>45</v>
      </c>
      <c r="E7" s="182" t="s">
        <v>46</v>
      </c>
      <c r="F7" s="182" t="s">
        <v>47</v>
      </c>
      <c r="G7" s="182" t="s">
        <v>48</v>
      </c>
      <c r="H7" s="182" t="s">
        <v>49</v>
      </c>
      <c r="I7" s="182" t="s">
        <v>50</v>
      </c>
      <c r="J7" s="182" t="s">
        <v>66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</row>
    <row r="8" ht="20.25" customHeight="1" spans="1:15">
      <c r="A8" s="183" t="s">
        <v>67</v>
      </c>
      <c r="B8" s="183" t="s">
        <v>68</v>
      </c>
      <c r="C8" s="184">
        <v>734599.64</v>
      </c>
      <c r="D8" s="184">
        <v>734599.64</v>
      </c>
      <c r="E8" s="184">
        <v>716249.64</v>
      </c>
      <c r="F8" s="180"/>
      <c r="G8" s="180"/>
      <c r="H8" s="180"/>
      <c r="I8" s="180"/>
      <c r="J8" s="180"/>
      <c r="K8" s="180"/>
      <c r="L8" s="180"/>
      <c r="M8" s="180"/>
      <c r="N8" s="180"/>
      <c r="O8" s="180"/>
    </row>
    <row r="9" ht="20.25" customHeight="1" spans="1:15">
      <c r="A9" s="185" t="s">
        <v>69</v>
      </c>
      <c r="B9" s="185" t="s">
        <v>70</v>
      </c>
      <c r="C9" s="184">
        <v>75460.64</v>
      </c>
      <c r="D9" s="184">
        <v>75460.64</v>
      </c>
      <c r="E9" s="184">
        <v>75460.64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ht="20.25" customHeight="1" spans="1:15">
      <c r="A10" s="186" t="s">
        <v>71</v>
      </c>
      <c r="B10" s="186" t="s">
        <v>72</v>
      </c>
      <c r="C10" s="184">
        <v>75460.64</v>
      </c>
      <c r="D10" s="184">
        <v>75460.64</v>
      </c>
      <c r="E10" s="184">
        <v>75460.64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ht="20.25" customHeight="1" spans="1:15">
      <c r="A11" s="185" t="s">
        <v>73</v>
      </c>
      <c r="B11" s="185" t="s">
        <v>74</v>
      </c>
      <c r="C11" s="180">
        <v>659139</v>
      </c>
      <c r="D11" s="180">
        <v>659139</v>
      </c>
      <c r="E11" s="180">
        <v>640789</v>
      </c>
      <c r="F11" s="180">
        <v>18350</v>
      </c>
      <c r="G11" s="180"/>
      <c r="H11" s="180"/>
      <c r="I11" s="180"/>
      <c r="J11" s="180"/>
      <c r="K11" s="180"/>
      <c r="L11" s="180"/>
      <c r="M11" s="180"/>
      <c r="N11" s="180"/>
      <c r="O11" s="180"/>
    </row>
    <row r="12" ht="20.25" customHeight="1" spans="1:15">
      <c r="A12" s="186" t="s">
        <v>75</v>
      </c>
      <c r="B12" s="186" t="s">
        <v>76</v>
      </c>
      <c r="C12" s="180">
        <v>659139</v>
      </c>
      <c r="D12" s="180">
        <v>659139</v>
      </c>
      <c r="E12" s="180">
        <v>640789</v>
      </c>
      <c r="F12" s="180">
        <v>18350</v>
      </c>
      <c r="G12" s="180"/>
      <c r="H12" s="180"/>
      <c r="I12" s="180"/>
      <c r="J12" s="180"/>
      <c r="K12" s="180"/>
      <c r="L12" s="180"/>
      <c r="M12" s="180"/>
      <c r="N12" s="180"/>
      <c r="O12" s="180"/>
    </row>
    <row r="13" ht="20.25" customHeight="1" spans="1:15">
      <c r="A13" s="183" t="s">
        <v>77</v>
      </c>
      <c r="B13" s="183" t="s">
        <v>78</v>
      </c>
      <c r="C13" s="184">
        <v>61261.72</v>
      </c>
      <c r="D13" s="184">
        <v>61261.72</v>
      </c>
      <c r="E13" s="184">
        <v>61261.72</v>
      </c>
      <c r="F13" s="180"/>
      <c r="G13" s="180"/>
      <c r="H13" s="180"/>
      <c r="I13" s="180"/>
      <c r="J13" s="180"/>
      <c r="K13" s="180"/>
      <c r="L13" s="180"/>
      <c r="M13" s="180"/>
      <c r="N13" s="180"/>
      <c r="O13" s="180"/>
    </row>
    <row r="14" ht="20.25" customHeight="1" spans="1:15">
      <c r="A14" s="185" t="s">
        <v>79</v>
      </c>
      <c r="B14" s="185" t="s">
        <v>80</v>
      </c>
      <c r="C14" s="184">
        <v>61261.72</v>
      </c>
      <c r="D14" s="184">
        <v>61261.72</v>
      </c>
      <c r="E14" s="184">
        <v>61261.72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ht="20.25" customHeight="1" spans="1:15">
      <c r="A15" s="186" t="s">
        <v>81</v>
      </c>
      <c r="B15" s="186" t="s">
        <v>82</v>
      </c>
      <c r="C15" s="184">
        <v>39145.21</v>
      </c>
      <c r="D15" s="184">
        <v>39145.21</v>
      </c>
      <c r="E15" s="184">
        <v>39145.21</v>
      </c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ht="20.25" customHeight="1" spans="1:15">
      <c r="A16" s="186" t="s">
        <v>83</v>
      </c>
      <c r="B16" s="186" t="s">
        <v>84</v>
      </c>
      <c r="C16" s="184">
        <v>18912.32</v>
      </c>
      <c r="D16" s="184">
        <v>18912.32</v>
      </c>
      <c r="E16" s="184">
        <v>18912.32</v>
      </c>
      <c r="F16" s="180"/>
      <c r="G16" s="180"/>
      <c r="H16" s="180"/>
      <c r="I16" s="180"/>
      <c r="J16" s="180"/>
      <c r="K16" s="180"/>
      <c r="L16" s="180"/>
      <c r="M16" s="180"/>
      <c r="N16" s="180"/>
      <c r="O16" s="180"/>
    </row>
    <row r="17" ht="20.25" customHeight="1" spans="1:15">
      <c r="A17" s="186" t="s">
        <v>85</v>
      </c>
      <c r="B17" s="186" t="s">
        <v>86</v>
      </c>
      <c r="C17" s="184">
        <v>3204.19</v>
      </c>
      <c r="D17" s="184">
        <v>3204.19</v>
      </c>
      <c r="E17" s="184">
        <v>3204.19</v>
      </c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ht="20.25" customHeight="1" spans="1:15">
      <c r="A18" s="183" t="s">
        <v>87</v>
      </c>
      <c r="B18" s="183" t="s">
        <v>88</v>
      </c>
      <c r="C18" s="184">
        <v>62820</v>
      </c>
      <c r="D18" s="184">
        <v>62820</v>
      </c>
      <c r="E18" s="184">
        <v>62820</v>
      </c>
      <c r="F18" s="180"/>
      <c r="G18" s="180"/>
      <c r="H18" s="180"/>
      <c r="I18" s="180"/>
      <c r="J18" s="180"/>
      <c r="K18" s="180"/>
      <c r="L18" s="180"/>
      <c r="M18" s="180"/>
      <c r="N18" s="180"/>
      <c r="O18" s="180"/>
    </row>
    <row r="19" ht="20.25" customHeight="1" spans="1:15">
      <c r="A19" s="185" t="s">
        <v>89</v>
      </c>
      <c r="B19" s="185" t="s">
        <v>90</v>
      </c>
      <c r="C19" s="184">
        <v>62820</v>
      </c>
      <c r="D19" s="184">
        <v>62820</v>
      </c>
      <c r="E19" s="184">
        <v>62820</v>
      </c>
      <c r="F19" s="180"/>
      <c r="G19" s="180"/>
      <c r="H19" s="180"/>
      <c r="I19" s="180"/>
      <c r="J19" s="180"/>
      <c r="K19" s="180"/>
      <c r="L19" s="180"/>
      <c r="M19" s="180"/>
      <c r="N19" s="180"/>
      <c r="O19" s="180"/>
    </row>
    <row r="20" ht="20.25" customHeight="1" spans="1:15">
      <c r="A20" s="186" t="s">
        <v>91</v>
      </c>
      <c r="B20" s="186" t="s">
        <v>92</v>
      </c>
      <c r="C20" s="184">
        <v>62820</v>
      </c>
      <c r="D20" s="184">
        <v>62820</v>
      </c>
      <c r="E20" s="184">
        <v>62820</v>
      </c>
      <c r="F20" s="180"/>
      <c r="G20" s="180"/>
      <c r="H20" s="180"/>
      <c r="I20" s="180"/>
      <c r="J20" s="180"/>
      <c r="K20" s="180"/>
      <c r="L20" s="180"/>
      <c r="M20" s="180"/>
      <c r="N20" s="180"/>
      <c r="O20" s="180"/>
    </row>
    <row r="21" ht="20.25" customHeight="1" spans="1:15">
      <c r="A21" s="187" t="s">
        <v>93</v>
      </c>
      <c r="B21" s="187"/>
      <c r="C21" s="184">
        <v>858681.36</v>
      </c>
      <c r="D21" s="184">
        <v>858681.36</v>
      </c>
      <c r="E21" s="180">
        <v>840331.36</v>
      </c>
      <c r="F21" s="180">
        <v>18350</v>
      </c>
      <c r="G21" s="180"/>
      <c r="H21" s="180"/>
      <c r="I21" s="180"/>
      <c r="J21" s="180"/>
      <c r="K21" s="180"/>
      <c r="L21" s="180"/>
      <c r="M21" s="180"/>
      <c r="N21" s="180"/>
      <c r="O21" s="180"/>
    </row>
  </sheetData>
  <mergeCells count="11">
    <mergeCell ref="A3:M3"/>
    <mergeCell ref="A4:J4"/>
    <mergeCell ref="D5:F5"/>
    <mergeCell ref="J5:O5"/>
    <mergeCell ref="A21:B2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pane ySplit="1" topLeftCell="A2" activePane="bottomLeft" state="frozen"/>
      <selection/>
      <selection pane="bottomLeft" activeCell="H20" sqref="H20"/>
    </sheetView>
  </sheetViews>
  <sheetFormatPr defaultColWidth="8.85" defaultRowHeight="15" customHeight="1" outlineLevelCol="3"/>
  <cols>
    <col min="1" max="4" width="35.7083333333333" customWidth="1"/>
  </cols>
  <sheetData>
    <row r="1" s="16" customFormat="1" ht="14.25" customHeight="1" spans="1:4">
      <c r="A1" s="188"/>
      <c r="B1" s="188"/>
      <c r="C1" s="188"/>
      <c r="D1" s="80" t="s">
        <v>94</v>
      </c>
    </row>
    <row r="2" s="16" customFormat="1" ht="31.5" customHeight="1" spans="1:4">
      <c r="A2" s="18" t="s">
        <v>95</v>
      </c>
      <c r="B2" s="189"/>
      <c r="C2" s="189"/>
      <c r="D2" s="189"/>
    </row>
    <row r="3" s="16" customFormat="1" ht="17.25" customHeight="1" spans="1:4">
      <c r="A3" s="113" t="s">
        <v>2</v>
      </c>
      <c r="B3" s="190"/>
      <c r="C3" s="190"/>
      <c r="D3" s="82" t="s">
        <v>3</v>
      </c>
    </row>
    <row r="4" ht="22.5" customHeight="1" spans="1:4">
      <c r="A4" s="191" t="s">
        <v>4</v>
      </c>
      <c r="B4" s="191"/>
      <c r="C4" s="191" t="s">
        <v>5</v>
      </c>
      <c r="D4" s="191"/>
    </row>
    <row r="5" ht="18.75" customHeight="1" spans="1:4">
      <c r="A5" s="191" t="s">
        <v>6</v>
      </c>
      <c r="B5" s="191" t="s">
        <v>96</v>
      </c>
      <c r="C5" s="191" t="s">
        <v>97</v>
      </c>
      <c r="D5" s="191" t="s">
        <v>96</v>
      </c>
    </row>
    <row r="6" ht="18.75" customHeight="1" spans="1:4">
      <c r="A6" s="191"/>
      <c r="B6" s="191"/>
      <c r="C6" s="191"/>
      <c r="D6" s="191"/>
    </row>
    <row r="7" ht="22.5" customHeight="1" spans="1:4">
      <c r="A7" s="192" t="s">
        <v>98</v>
      </c>
      <c r="B7" s="184">
        <v>858681.36</v>
      </c>
      <c r="C7" s="192" t="s">
        <v>99</v>
      </c>
      <c r="D7" s="184">
        <v>858681.36</v>
      </c>
    </row>
    <row r="8" ht="22.5" customHeight="1" spans="1:4">
      <c r="A8" s="192" t="s">
        <v>100</v>
      </c>
      <c r="B8" s="184">
        <v>858681.36</v>
      </c>
      <c r="C8" s="192" t="str">
        <f>"（"&amp;"一"&amp;"）"&amp;"社会保障和就业支出"</f>
        <v>（一）社会保障和就业支出</v>
      </c>
      <c r="D8" s="180">
        <v>734599.64</v>
      </c>
    </row>
    <row r="9" ht="22.5" customHeight="1" spans="1:4">
      <c r="A9" s="192" t="s">
        <v>101</v>
      </c>
      <c r="B9" s="180"/>
      <c r="C9" s="192" t="str">
        <f>"（"&amp;"二"&amp;"）"&amp;"卫生健康支出"</f>
        <v>（二）卫生健康支出</v>
      </c>
      <c r="D9" s="184">
        <v>61261.72</v>
      </c>
    </row>
    <row r="10" ht="22.5" customHeight="1" spans="1:4">
      <c r="A10" s="192" t="s">
        <v>102</v>
      </c>
      <c r="B10" s="180"/>
      <c r="C10" s="192" t="str">
        <f>"（"&amp;"三"&amp;"）"&amp;"住房保障支出"</f>
        <v>（三）住房保障支出</v>
      </c>
      <c r="D10" s="184">
        <v>62820</v>
      </c>
    </row>
    <row r="11" ht="22.5" customHeight="1" spans="1:4">
      <c r="A11" s="192" t="s">
        <v>103</v>
      </c>
      <c r="B11" s="180"/>
      <c r="C11" s="192"/>
      <c r="D11" s="180"/>
    </row>
    <row r="12" ht="22.5" customHeight="1" spans="1:4">
      <c r="A12" s="192" t="s">
        <v>100</v>
      </c>
      <c r="B12" s="180"/>
      <c r="C12" s="192"/>
      <c r="D12" s="180"/>
    </row>
    <row r="13" ht="22.5" customHeight="1" spans="1:4">
      <c r="A13" s="192" t="s">
        <v>101</v>
      </c>
      <c r="B13" s="180"/>
      <c r="C13" s="192"/>
      <c r="D13" s="180"/>
    </row>
    <row r="14" ht="22.5" customHeight="1" spans="1:4">
      <c r="A14" s="192" t="s">
        <v>102</v>
      </c>
      <c r="B14" s="180"/>
      <c r="C14" s="192"/>
      <c r="D14" s="180"/>
    </row>
    <row r="15" ht="22.5" customHeight="1" spans="1:4">
      <c r="A15" s="193"/>
      <c r="B15" s="180"/>
      <c r="C15" s="192" t="s">
        <v>104</v>
      </c>
      <c r="D15" s="180"/>
    </row>
    <row r="16" ht="22.5" customHeight="1" spans="1:4">
      <c r="A16" s="194" t="s">
        <v>105</v>
      </c>
      <c r="B16" s="195">
        <v>858681.36</v>
      </c>
      <c r="C16" s="196" t="s">
        <v>106</v>
      </c>
      <c r="D16" s="195">
        <v>858681.36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pane ySplit="1" topLeftCell="A2" activePane="bottomLeft" state="frozen"/>
      <selection/>
      <selection pane="bottomLeft" activeCell="D28" sqref="D28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s="30" customFormat="1" ht="12" customHeight="1" spans="1:7">
      <c r="A1" s="106"/>
      <c r="B1" s="106"/>
      <c r="D1" s="181"/>
      <c r="F1" s="32"/>
      <c r="G1" s="32" t="s">
        <v>107</v>
      </c>
    </row>
    <row r="2" s="30" customFormat="1" ht="39" customHeight="1" spans="1:7">
      <c r="A2" s="111" t="s">
        <v>108</v>
      </c>
      <c r="B2" s="111"/>
      <c r="C2" s="111"/>
      <c r="D2" s="111"/>
      <c r="E2" s="112"/>
      <c r="F2" s="112"/>
      <c r="G2" s="112"/>
    </row>
    <row r="3" s="30" customFormat="1" ht="18" customHeight="1" spans="1:7">
      <c r="A3" s="113" t="s">
        <v>2</v>
      </c>
      <c r="B3" s="106"/>
      <c r="F3" s="109"/>
      <c r="G3" s="109" t="s">
        <v>3</v>
      </c>
    </row>
    <row r="4" ht="18.75" customHeight="1" spans="1:7">
      <c r="A4" s="176" t="s">
        <v>109</v>
      </c>
      <c r="B4" s="176" t="s">
        <v>57</v>
      </c>
      <c r="C4" s="177" t="s">
        <v>29</v>
      </c>
      <c r="D4" s="177" t="s">
        <v>59</v>
      </c>
      <c r="E4" s="177"/>
      <c r="F4" s="177"/>
      <c r="G4" s="176" t="s">
        <v>60</v>
      </c>
    </row>
    <row r="5" ht="18.75" customHeight="1" spans="1:7">
      <c r="A5" s="176" t="s">
        <v>56</v>
      </c>
      <c r="B5" s="176" t="s">
        <v>57</v>
      </c>
      <c r="C5" s="177"/>
      <c r="D5" s="177" t="s">
        <v>31</v>
      </c>
      <c r="E5" s="177" t="s">
        <v>110</v>
      </c>
      <c r="F5" s="177" t="s">
        <v>111</v>
      </c>
      <c r="G5" s="176"/>
    </row>
    <row r="6" ht="18.75" customHeight="1" spans="1:7">
      <c r="A6" s="182" t="s">
        <v>42</v>
      </c>
      <c r="B6" s="182" t="s">
        <v>43</v>
      </c>
      <c r="C6" s="182" t="s">
        <v>44</v>
      </c>
      <c r="D6" s="182" t="s">
        <v>45</v>
      </c>
      <c r="E6" s="182" t="s">
        <v>46</v>
      </c>
      <c r="F6" s="182" t="s">
        <v>47</v>
      </c>
      <c r="G6" s="182" t="s">
        <v>48</v>
      </c>
    </row>
    <row r="7" ht="20.25" customHeight="1" spans="1:7">
      <c r="A7" s="183" t="s">
        <v>67</v>
      </c>
      <c r="B7" s="183" t="s">
        <v>68</v>
      </c>
      <c r="C7" s="184">
        <v>734599.64</v>
      </c>
      <c r="D7" s="184">
        <v>716249.64</v>
      </c>
      <c r="E7" s="184">
        <v>640649.64</v>
      </c>
      <c r="F7" s="180">
        <v>75600</v>
      </c>
      <c r="G7" s="180"/>
    </row>
    <row r="8" ht="20.25" customHeight="1" spans="1:7">
      <c r="A8" s="185" t="s">
        <v>69</v>
      </c>
      <c r="B8" s="185" t="s">
        <v>70</v>
      </c>
      <c r="C8" s="184">
        <v>75460.64</v>
      </c>
      <c r="D8" s="184">
        <v>75460.64</v>
      </c>
      <c r="E8" s="184">
        <v>75460.64</v>
      </c>
      <c r="F8" s="180"/>
      <c r="G8" s="180"/>
    </row>
    <row r="9" ht="20.25" customHeight="1" spans="1:7">
      <c r="A9" s="186" t="s">
        <v>71</v>
      </c>
      <c r="B9" s="186" t="s">
        <v>72</v>
      </c>
      <c r="C9" s="184">
        <v>75460.64</v>
      </c>
      <c r="D9" s="184">
        <v>75460.64</v>
      </c>
      <c r="E9" s="184">
        <v>75460.64</v>
      </c>
      <c r="F9" s="180"/>
      <c r="G9" s="180"/>
    </row>
    <row r="10" ht="20.25" customHeight="1" spans="1:7">
      <c r="A10" s="185" t="s">
        <v>73</v>
      </c>
      <c r="B10" s="185" t="s">
        <v>74</v>
      </c>
      <c r="C10" s="180">
        <v>659139</v>
      </c>
      <c r="D10" s="180">
        <v>640789</v>
      </c>
      <c r="E10" s="180">
        <v>565189</v>
      </c>
      <c r="F10" s="180">
        <v>75600</v>
      </c>
      <c r="G10" s="180">
        <v>18350</v>
      </c>
    </row>
    <row r="11" ht="20.25" customHeight="1" spans="1:7">
      <c r="A11" s="186" t="s">
        <v>75</v>
      </c>
      <c r="B11" s="186" t="s">
        <v>76</v>
      </c>
      <c r="C11" s="180">
        <v>659139</v>
      </c>
      <c r="D11" s="180">
        <v>640789</v>
      </c>
      <c r="E11" s="180">
        <v>565189</v>
      </c>
      <c r="F11" s="180">
        <v>75600</v>
      </c>
      <c r="G11" s="180">
        <v>18350</v>
      </c>
    </row>
    <row r="12" ht="20.25" customHeight="1" spans="1:7">
      <c r="A12" s="183" t="s">
        <v>77</v>
      </c>
      <c r="B12" s="183" t="s">
        <v>78</v>
      </c>
      <c r="C12" s="184">
        <v>61261.72</v>
      </c>
      <c r="D12" s="184">
        <v>61261.72</v>
      </c>
      <c r="E12" s="184">
        <v>61261.72</v>
      </c>
      <c r="F12" s="180"/>
      <c r="G12" s="180"/>
    </row>
    <row r="13" ht="20.25" customHeight="1" spans="1:7">
      <c r="A13" s="185" t="s">
        <v>79</v>
      </c>
      <c r="B13" s="185" t="s">
        <v>80</v>
      </c>
      <c r="C13" s="184">
        <v>61261.72</v>
      </c>
      <c r="D13" s="184">
        <v>61261.72</v>
      </c>
      <c r="E13" s="184">
        <v>61261.72</v>
      </c>
      <c r="F13" s="180"/>
      <c r="G13" s="180"/>
    </row>
    <row r="14" ht="20.25" customHeight="1" spans="1:7">
      <c r="A14" s="186" t="s">
        <v>81</v>
      </c>
      <c r="B14" s="186" t="s">
        <v>82</v>
      </c>
      <c r="C14" s="184">
        <v>39145.21</v>
      </c>
      <c r="D14" s="184">
        <v>39145.21</v>
      </c>
      <c r="E14" s="184">
        <v>39145.21</v>
      </c>
      <c r="F14" s="180"/>
      <c r="G14" s="180"/>
    </row>
    <row r="15" ht="20.25" customHeight="1" spans="1:7">
      <c r="A15" s="186" t="s">
        <v>83</v>
      </c>
      <c r="B15" s="186" t="s">
        <v>84</v>
      </c>
      <c r="C15" s="184">
        <v>18912.32</v>
      </c>
      <c r="D15" s="184">
        <v>18912.32</v>
      </c>
      <c r="E15" s="184">
        <v>18912.32</v>
      </c>
      <c r="F15" s="180"/>
      <c r="G15" s="180"/>
    </row>
    <row r="16" ht="20.25" customHeight="1" spans="1:7">
      <c r="A16" s="186" t="s">
        <v>85</v>
      </c>
      <c r="B16" s="186" t="s">
        <v>86</v>
      </c>
      <c r="C16" s="184">
        <v>3204.19</v>
      </c>
      <c r="D16" s="184">
        <v>3204.19</v>
      </c>
      <c r="E16" s="184">
        <v>3204.19</v>
      </c>
      <c r="F16" s="180"/>
      <c r="G16" s="180"/>
    </row>
    <row r="17" ht="20.25" customHeight="1" spans="1:7">
      <c r="A17" s="183" t="s">
        <v>87</v>
      </c>
      <c r="B17" s="183" t="s">
        <v>88</v>
      </c>
      <c r="C17" s="184">
        <v>62820</v>
      </c>
      <c r="D17" s="184">
        <v>62820</v>
      </c>
      <c r="E17" s="184">
        <v>62820</v>
      </c>
      <c r="F17" s="180"/>
      <c r="G17" s="180"/>
    </row>
    <row r="18" ht="20.25" customHeight="1" spans="1:7">
      <c r="A18" s="185" t="s">
        <v>89</v>
      </c>
      <c r="B18" s="185" t="s">
        <v>90</v>
      </c>
      <c r="C18" s="184">
        <v>62820</v>
      </c>
      <c r="D18" s="184">
        <v>62820</v>
      </c>
      <c r="E18" s="184">
        <v>62820</v>
      </c>
      <c r="F18" s="180"/>
      <c r="G18" s="180"/>
    </row>
    <row r="19" ht="20.25" customHeight="1" spans="1:7">
      <c r="A19" s="186" t="s">
        <v>91</v>
      </c>
      <c r="B19" s="186" t="s">
        <v>92</v>
      </c>
      <c r="C19" s="184">
        <v>62820</v>
      </c>
      <c r="D19" s="184">
        <v>62820</v>
      </c>
      <c r="E19" s="184">
        <v>62820</v>
      </c>
      <c r="F19" s="180"/>
      <c r="G19" s="180"/>
    </row>
    <row r="20" ht="20.25" customHeight="1" spans="1:7">
      <c r="A20" s="187" t="s">
        <v>93</v>
      </c>
      <c r="B20" s="187"/>
      <c r="C20" s="184">
        <v>858681.36</v>
      </c>
      <c r="D20" s="184">
        <v>840331.36</v>
      </c>
      <c r="E20" s="180">
        <v>764731.36</v>
      </c>
      <c r="F20" s="180">
        <v>75600</v>
      </c>
      <c r="G20" s="180">
        <v>18350</v>
      </c>
    </row>
  </sheetData>
  <mergeCells count="7">
    <mergeCell ref="A2:G2"/>
    <mergeCell ref="A3:E3"/>
    <mergeCell ref="A4:B4"/>
    <mergeCell ref="D4:F4"/>
    <mergeCell ref="A20:B20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pane ySplit="1" topLeftCell="A2" activePane="bottomLeft" state="frozen"/>
      <selection/>
      <selection pane="bottomLeft" activeCell="I11" sqref="I11"/>
    </sheetView>
  </sheetViews>
  <sheetFormatPr defaultColWidth="8.85" defaultRowHeight="15" customHeight="1" outlineLevelRow="6" outlineLevelCol="5"/>
  <cols>
    <col min="1" max="6" width="28.575" customWidth="1"/>
  </cols>
  <sheetData>
    <row r="1" s="30" customFormat="1" ht="12" customHeight="1" spans="1:6">
      <c r="A1" s="172"/>
      <c r="B1" s="172"/>
      <c r="C1" s="37"/>
      <c r="F1" s="173" t="s">
        <v>112</v>
      </c>
    </row>
    <row r="2" s="30" customFormat="1" ht="25.5" customHeight="1" spans="1:6">
      <c r="A2" s="174" t="s">
        <v>113</v>
      </c>
      <c r="B2" s="174"/>
      <c r="C2" s="174"/>
      <c r="D2" s="174"/>
      <c r="E2" s="175"/>
      <c r="F2" s="175"/>
    </row>
    <row r="3" s="30" customFormat="1" ht="15.75" customHeight="1" spans="1:6">
      <c r="A3" s="113" t="s">
        <v>2</v>
      </c>
      <c r="B3" s="172"/>
      <c r="C3" s="37"/>
      <c r="F3" s="173" t="s">
        <v>114</v>
      </c>
    </row>
    <row r="4" ht="18.75" customHeight="1" spans="1:6">
      <c r="A4" s="176" t="s">
        <v>115</v>
      </c>
      <c r="B4" s="177" t="s">
        <v>116</v>
      </c>
      <c r="C4" s="177" t="s">
        <v>117</v>
      </c>
      <c r="D4" s="177"/>
      <c r="E4" s="177"/>
      <c r="F4" s="177" t="s">
        <v>118</v>
      </c>
    </row>
    <row r="5" ht="18.75" customHeight="1" spans="1:6">
      <c r="A5" s="176"/>
      <c r="B5" s="177"/>
      <c r="C5" s="177" t="s">
        <v>31</v>
      </c>
      <c r="D5" s="177" t="s">
        <v>119</v>
      </c>
      <c r="E5" s="177" t="s">
        <v>120</v>
      </c>
      <c r="F5" s="177"/>
    </row>
    <row r="6" ht="18.75" customHeight="1" spans="1:6">
      <c r="A6" s="178" t="s">
        <v>43</v>
      </c>
      <c r="B6" s="179" t="s">
        <v>44</v>
      </c>
      <c r="C6" s="178" t="s">
        <v>45</v>
      </c>
      <c r="D6" s="178" t="s">
        <v>46</v>
      </c>
      <c r="E6" s="178" t="s">
        <v>47</v>
      </c>
      <c r="F6" s="178">
        <v>7</v>
      </c>
    </row>
    <row r="7" ht="20.25" customHeight="1" spans="1:6">
      <c r="A7" s="180">
        <v>800</v>
      </c>
      <c r="B7" s="180"/>
      <c r="C7" s="180"/>
      <c r="D7" s="180"/>
      <c r="E7" s="180"/>
      <c r="F7" s="180">
        <v>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topLeftCell="B1" workbookViewId="0">
      <pane ySplit="1" topLeftCell="A9" activePane="bottomLeft" state="frozen"/>
      <selection/>
      <selection pane="bottomLeft" activeCell="H24" sqref="H24"/>
    </sheetView>
  </sheetViews>
  <sheetFormatPr defaultColWidth="8.85" defaultRowHeight="15" customHeight="1"/>
  <cols>
    <col min="1" max="7" width="28.575" style="154" customWidth="1"/>
    <col min="8" max="24" width="14.2833333333333" style="154" customWidth="1"/>
    <col min="25" max="16384" width="8.85" style="154"/>
  </cols>
  <sheetData>
    <row r="1" s="153" customFormat="1" ht="12" customHeight="1" spans="1:24">
      <c r="A1" s="155"/>
      <c r="B1" s="155"/>
      <c r="C1" s="155"/>
      <c r="D1" s="155"/>
      <c r="E1" s="155"/>
      <c r="F1" s="155"/>
      <c r="G1" s="155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7" t="s">
        <v>121</v>
      </c>
    </row>
    <row r="2" s="153" customFormat="1" ht="39" customHeight="1" spans="1:24">
      <c r="A2" s="158" t="s">
        <v>122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="153" customFormat="1" ht="18" customHeight="1" spans="1:24">
      <c r="A3" s="160" t="s">
        <v>2</v>
      </c>
      <c r="B3" s="155"/>
      <c r="C3" s="155"/>
      <c r="D3" s="155"/>
      <c r="E3" s="155"/>
      <c r="F3" s="155"/>
      <c r="G3" s="155"/>
      <c r="R3" s="156"/>
      <c r="S3" s="156"/>
      <c r="T3" s="156"/>
      <c r="U3" s="156"/>
      <c r="V3" s="156"/>
      <c r="W3" s="156"/>
      <c r="X3" s="161" t="s">
        <v>3</v>
      </c>
    </row>
    <row r="4" ht="18.75" customHeight="1" spans="1:24">
      <c r="A4" s="162" t="s">
        <v>123</v>
      </c>
      <c r="B4" s="162" t="s">
        <v>124</v>
      </c>
      <c r="C4" s="162" t="s">
        <v>125</v>
      </c>
      <c r="D4" s="162" t="s">
        <v>126</v>
      </c>
      <c r="E4" s="162" t="s">
        <v>127</v>
      </c>
      <c r="F4" s="162" t="s">
        <v>128</v>
      </c>
      <c r="G4" s="162" t="s">
        <v>129</v>
      </c>
      <c r="H4" s="163" t="s">
        <v>29</v>
      </c>
      <c r="I4" s="163" t="s">
        <v>130</v>
      </c>
      <c r="J4" s="162"/>
      <c r="K4" s="162"/>
      <c r="L4" s="162"/>
      <c r="M4" s="162"/>
      <c r="N4" s="162"/>
      <c r="O4" s="162" t="s">
        <v>131</v>
      </c>
      <c r="P4" s="162"/>
      <c r="Q4" s="162"/>
      <c r="R4" s="162" t="s">
        <v>35</v>
      </c>
      <c r="S4" s="162" t="s">
        <v>36</v>
      </c>
      <c r="T4" s="162"/>
      <c r="U4" s="162"/>
      <c r="V4" s="162"/>
      <c r="W4" s="162"/>
      <c r="X4" s="162"/>
    </row>
    <row r="5" ht="18.75" customHeight="1" spans="1:24">
      <c r="A5" s="162"/>
      <c r="B5" s="162"/>
      <c r="C5" s="162"/>
      <c r="D5" s="162"/>
      <c r="E5" s="162"/>
      <c r="F5" s="162"/>
      <c r="G5" s="162"/>
      <c r="H5" s="163" t="s">
        <v>132</v>
      </c>
      <c r="I5" s="163" t="s">
        <v>133</v>
      </c>
      <c r="J5" s="163"/>
      <c r="K5" s="162" t="s">
        <v>33</v>
      </c>
      <c r="L5" s="162" t="s">
        <v>34</v>
      </c>
      <c r="M5" s="162"/>
      <c r="N5" s="162"/>
      <c r="O5" s="162" t="s">
        <v>131</v>
      </c>
      <c r="P5" s="162" t="s">
        <v>33</v>
      </c>
      <c r="Q5" s="162" t="s">
        <v>34</v>
      </c>
      <c r="R5" s="162" t="s">
        <v>35</v>
      </c>
      <c r="S5" s="162" t="s">
        <v>36</v>
      </c>
      <c r="T5" s="162" t="s">
        <v>37</v>
      </c>
      <c r="U5" s="162" t="s">
        <v>38</v>
      </c>
      <c r="V5" s="162" t="s">
        <v>39</v>
      </c>
      <c r="W5" s="162" t="s">
        <v>40</v>
      </c>
      <c r="X5" s="162" t="s">
        <v>41</v>
      </c>
    </row>
    <row r="6" ht="18.75" customHeight="1" spans="1:24">
      <c r="A6" s="162"/>
      <c r="B6" s="162"/>
      <c r="C6" s="162"/>
      <c r="D6" s="162"/>
      <c r="E6" s="162"/>
      <c r="F6" s="162"/>
      <c r="G6" s="162"/>
      <c r="H6" s="163"/>
      <c r="I6" s="163" t="s">
        <v>134</v>
      </c>
      <c r="J6" s="162" t="s">
        <v>135</v>
      </c>
      <c r="K6" s="162" t="s">
        <v>136</v>
      </c>
      <c r="L6" s="162" t="s">
        <v>137</v>
      </c>
      <c r="M6" s="162" t="s">
        <v>138</v>
      </c>
      <c r="N6" s="162" t="s">
        <v>139</v>
      </c>
      <c r="O6" s="162" t="s">
        <v>32</v>
      </c>
      <c r="P6" s="162" t="s">
        <v>33</v>
      </c>
      <c r="Q6" s="162" t="s">
        <v>34</v>
      </c>
      <c r="R6" s="162"/>
      <c r="S6" s="162" t="s">
        <v>31</v>
      </c>
      <c r="T6" s="162" t="s">
        <v>37</v>
      </c>
      <c r="U6" s="162" t="s">
        <v>38</v>
      </c>
      <c r="V6" s="162" t="s">
        <v>39</v>
      </c>
      <c r="W6" s="162" t="s">
        <v>40</v>
      </c>
      <c r="X6" s="162" t="s">
        <v>41</v>
      </c>
    </row>
    <row r="7" ht="22.65" customHeight="1" spans="1:24">
      <c r="A7" s="162"/>
      <c r="B7" s="162"/>
      <c r="C7" s="162"/>
      <c r="D7" s="162"/>
      <c r="E7" s="162"/>
      <c r="F7" s="162"/>
      <c r="G7" s="162"/>
      <c r="H7" s="163"/>
      <c r="I7" s="163" t="s">
        <v>31</v>
      </c>
      <c r="J7" s="162" t="s">
        <v>135</v>
      </c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</row>
    <row r="8" ht="18.75" customHeight="1" spans="1:24">
      <c r="A8" s="163" t="s">
        <v>42</v>
      </c>
      <c r="B8" s="163">
        <v>2</v>
      </c>
      <c r="C8" s="163">
        <v>3</v>
      </c>
      <c r="D8" s="163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63">
        <v>21</v>
      </c>
      <c r="V8" s="163">
        <v>22</v>
      </c>
      <c r="W8" s="163">
        <v>23</v>
      </c>
      <c r="X8" s="163">
        <v>24</v>
      </c>
    </row>
    <row r="9" ht="18.75" customHeight="1" spans="1:24">
      <c r="A9" s="164" t="s">
        <v>52</v>
      </c>
      <c r="B9" s="164"/>
      <c r="C9" s="165"/>
      <c r="D9" s="164"/>
      <c r="E9" s="164"/>
      <c r="F9" s="164"/>
      <c r="G9" s="164"/>
      <c r="H9" s="166">
        <v>840331.36</v>
      </c>
      <c r="I9" s="166">
        <v>840331.36</v>
      </c>
      <c r="J9" s="166"/>
      <c r="K9" s="166"/>
      <c r="L9" s="166"/>
      <c r="M9" s="166">
        <v>840331.36</v>
      </c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</row>
    <row r="10" ht="18.75" customHeight="1" spans="1:24">
      <c r="A10" s="167" t="s">
        <v>52</v>
      </c>
      <c r="B10" s="164" t="s">
        <v>140</v>
      </c>
      <c r="C10" s="165" t="s">
        <v>141</v>
      </c>
      <c r="D10" s="164" t="s">
        <v>75</v>
      </c>
      <c r="E10" s="164" t="s">
        <v>76</v>
      </c>
      <c r="F10" s="164" t="s">
        <v>142</v>
      </c>
      <c r="G10" s="164" t="s">
        <v>143</v>
      </c>
      <c r="H10" s="166">
        <v>213612</v>
      </c>
      <c r="I10" s="166">
        <v>213612</v>
      </c>
      <c r="J10" s="166"/>
      <c r="K10" s="166"/>
      <c r="L10" s="166"/>
      <c r="M10" s="166">
        <v>213612</v>
      </c>
      <c r="N10" s="166"/>
      <c r="O10" s="166"/>
      <c r="P10" s="166"/>
      <c r="Q10" s="168"/>
      <c r="R10" s="166"/>
      <c r="S10" s="166"/>
      <c r="T10" s="166"/>
      <c r="U10" s="166"/>
      <c r="V10" s="166"/>
      <c r="W10" s="166"/>
      <c r="X10" s="166"/>
    </row>
    <row r="11" ht="18.75" customHeight="1" spans="1:24">
      <c r="A11" s="167" t="s">
        <v>52</v>
      </c>
      <c r="B11" s="164" t="s">
        <v>140</v>
      </c>
      <c r="C11" s="165" t="s">
        <v>141</v>
      </c>
      <c r="D11" s="164" t="s">
        <v>75</v>
      </c>
      <c r="E11" s="164" t="s">
        <v>76</v>
      </c>
      <c r="F11" s="164" t="s">
        <v>144</v>
      </c>
      <c r="G11" s="164" t="s">
        <v>145</v>
      </c>
      <c r="H11" s="166">
        <v>239472</v>
      </c>
      <c r="I11" s="166">
        <v>239472</v>
      </c>
      <c r="J11" s="166"/>
      <c r="K11" s="166"/>
      <c r="L11" s="166"/>
      <c r="M11" s="166">
        <v>239472</v>
      </c>
      <c r="N11" s="166"/>
      <c r="O11" s="166"/>
      <c r="P11" s="166"/>
      <c r="Q11" s="168"/>
      <c r="R11" s="166"/>
      <c r="S11" s="166"/>
      <c r="T11" s="166"/>
      <c r="U11" s="166"/>
      <c r="V11" s="166"/>
      <c r="W11" s="166"/>
      <c r="X11" s="166"/>
    </row>
    <row r="12" ht="18.75" customHeight="1" spans="1:24">
      <c r="A12" s="167" t="s">
        <v>52</v>
      </c>
      <c r="B12" s="164" t="s">
        <v>140</v>
      </c>
      <c r="C12" s="165" t="s">
        <v>141</v>
      </c>
      <c r="D12" s="164" t="s">
        <v>75</v>
      </c>
      <c r="E12" s="164" t="s">
        <v>76</v>
      </c>
      <c r="F12" s="164" t="s">
        <v>146</v>
      </c>
      <c r="G12" s="164" t="s">
        <v>147</v>
      </c>
      <c r="H12" s="169">
        <v>17801</v>
      </c>
      <c r="I12" s="169">
        <v>17801</v>
      </c>
      <c r="J12" s="166"/>
      <c r="K12" s="166"/>
      <c r="L12" s="166"/>
      <c r="M12" s="169">
        <v>17801</v>
      </c>
      <c r="N12" s="166"/>
      <c r="O12" s="166"/>
      <c r="P12" s="166"/>
      <c r="Q12" s="168"/>
      <c r="R12" s="166"/>
      <c r="S12" s="166"/>
      <c r="T12" s="166"/>
      <c r="U12" s="166"/>
      <c r="V12" s="166"/>
      <c r="W12" s="166"/>
      <c r="X12" s="166"/>
    </row>
    <row r="13" ht="18.75" customHeight="1" spans="1:24">
      <c r="A13" s="167" t="s">
        <v>52</v>
      </c>
      <c r="B13" s="164" t="s">
        <v>148</v>
      </c>
      <c r="C13" s="165" t="s">
        <v>149</v>
      </c>
      <c r="D13" s="164" t="s">
        <v>71</v>
      </c>
      <c r="E13" s="164" t="s">
        <v>72</v>
      </c>
      <c r="F13" s="164" t="s">
        <v>150</v>
      </c>
      <c r="G13" s="164" t="s">
        <v>151</v>
      </c>
      <c r="H13" s="169">
        <v>75460.64</v>
      </c>
      <c r="I13" s="169">
        <v>75460.64</v>
      </c>
      <c r="J13" s="166"/>
      <c r="K13" s="166"/>
      <c r="L13" s="166"/>
      <c r="M13" s="169">
        <v>75460.64</v>
      </c>
      <c r="N13" s="166"/>
      <c r="O13" s="166"/>
      <c r="P13" s="166"/>
      <c r="Q13" s="168"/>
      <c r="R13" s="166"/>
      <c r="S13" s="166"/>
      <c r="T13" s="166"/>
      <c r="U13" s="166"/>
      <c r="V13" s="166"/>
      <c r="W13" s="166"/>
      <c r="X13" s="166"/>
    </row>
    <row r="14" ht="18.75" customHeight="1" spans="1:24">
      <c r="A14" s="167" t="s">
        <v>52</v>
      </c>
      <c r="B14" s="164" t="s">
        <v>148</v>
      </c>
      <c r="C14" s="165" t="s">
        <v>149</v>
      </c>
      <c r="D14" s="164" t="s">
        <v>81</v>
      </c>
      <c r="E14" s="164" t="s">
        <v>82</v>
      </c>
      <c r="F14" s="164" t="s">
        <v>152</v>
      </c>
      <c r="G14" s="164" t="s">
        <v>153</v>
      </c>
      <c r="H14" s="169">
        <v>39145.21</v>
      </c>
      <c r="I14" s="169">
        <v>39145.21</v>
      </c>
      <c r="J14" s="166"/>
      <c r="K14" s="166"/>
      <c r="L14" s="166"/>
      <c r="M14" s="169">
        <v>39145.21</v>
      </c>
      <c r="N14" s="166"/>
      <c r="O14" s="166"/>
      <c r="P14" s="166"/>
      <c r="Q14" s="168"/>
      <c r="R14" s="166"/>
      <c r="S14" s="166"/>
      <c r="T14" s="166"/>
      <c r="U14" s="166"/>
      <c r="V14" s="166"/>
      <c r="W14" s="166"/>
      <c r="X14" s="166"/>
    </row>
    <row r="15" ht="18.75" customHeight="1" spans="1:24">
      <c r="A15" s="167" t="s">
        <v>52</v>
      </c>
      <c r="B15" s="164" t="s">
        <v>148</v>
      </c>
      <c r="C15" s="165" t="s">
        <v>149</v>
      </c>
      <c r="D15" s="164" t="s">
        <v>83</v>
      </c>
      <c r="E15" s="164" t="s">
        <v>84</v>
      </c>
      <c r="F15" s="164" t="s">
        <v>154</v>
      </c>
      <c r="G15" s="164" t="s">
        <v>155</v>
      </c>
      <c r="H15" s="169">
        <v>18912.32</v>
      </c>
      <c r="I15" s="169">
        <v>18912.32</v>
      </c>
      <c r="J15" s="166"/>
      <c r="K15" s="166"/>
      <c r="L15" s="166"/>
      <c r="M15" s="169">
        <v>18912.32</v>
      </c>
      <c r="N15" s="166"/>
      <c r="O15" s="166"/>
      <c r="P15" s="166"/>
      <c r="Q15" s="168"/>
      <c r="R15" s="166"/>
      <c r="S15" s="166"/>
      <c r="T15" s="166"/>
      <c r="U15" s="166"/>
      <c r="V15" s="166"/>
      <c r="W15" s="166"/>
      <c r="X15" s="166"/>
    </row>
    <row r="16" ht="18.75" customHeight="1" spans="1:24">
      <c r="A16" s="167" t="s">
        <v>52</v>
      </c>
      <c r="B16" s="164" t="s">
        <v>148</v>
      </c>
      <c r="C16" s="165" t="s">
        <v>149</v>
      </c>
      <c r="D16" s="164" t="s">
        <v>85</v>
      </c>
      <c r="E16" s="164" t="s">
        <v>86</v>
      </c>
      <c r="F16" s="164" t="s">
        <v>156</v>
      </c>
      <c r="G16" s="164" t="s">
        <v>157</v>
      </c>
      <c r="H16" s="169">
        <v>1412</v>
      </c>
      <c r="I16" s="169">
        <v>1412</v>
      </c>
      <c r="J16" s="166"/>
      <c r="K16" s="166"/>
      <c r="L16" s="166"/>
      <c r="M16" s="169">
        <v>1412</v>
      </c>
      <c r="N16" s="166"/>
      <c r="O16" s="166"/>
      <c r="P16" s="166"/>
      <c r="Q16" s="168"/>
      <c r="R16" s="166"/>
      <c r="S16" s="166"/>
      <c r="T16" s="166"/>
      <c r="U16" s="166"/>
      <c r="V16" s="166"/>
      <c r="W16" s="166"/>
      <c r="X16" s="166"/>
    </row>
    <row r="17" ht="18.75" customHeight="1" spans="1:24">
      <c r="A17" s="167" t="s">
        <v>52</v>
      </c>
      <c r="B17" s="164" t="s">
        <v>148</v>
      </c>
      <c r="C17" s="165" t="s">
        <v>149</v>
      </c>
      <c r="D17" s="164" t="s">
        <v>85</v>
      </c>
      <c r="E17" s="164" t="s">
        <v>86</v>
      </c>
      <c r="F17" s="164" t="s">
        <v>156</v>
      </c>
      <c r="G17" s="164" t="s">
        <v>157</v>
      </c>
      <c r="H17" s="169">
        <v>1792.19</v>
      </c>
      <c r="I17" s="169">
        <v>1792.19</v>
      </c>
      <c r="J17" s="166"/>
      <c r="K17" s="166"/>
      <c r="L17" s="166"/>
      <c r="M17" s="169">
        <v>1792.19</v>
      </c>
      <c r="N17" s="166"/>
      <c r="O17" s="166"/>
      <c r="P17" s="166"/>
      <c r="Q17" s="168"/>
      <c r="R17" s="166"/>
      <c r="S17" s="166"/>
      <c r="T17" s="166"/>
      <c r="U17" s="166"/>
      <c r="V17" s="166"/>
      <c r="W17" s="166"/>
      <c r="X17" s="166"/>
    </row>
    <row r="18" ht="18.75" customHeight="1" spans="1:24">
      <c r="A18" s="167" t="s">
        <v>52</v>
      </c>
      <c r="B18" s="164" t="s">
        <v>158</v>
      </c>
      <c r="C18" s="165" t="s">
        <v>92</v>
      </c>
      <c r="D18" s="164" t="s">
        <v>91</v>
      </c>
      <c r="E18" s="164" t="s">
        <v>92</v>
      </c>
      <c r="F18" s="164" t="s">
        <v>159</v>
      </c>
      <c r="G18" s="164" t="s">
        <v>92</v>
      </c>
      <c r="H18" s="151">
        <v>62820</v>
      </c>
      <c r="I18" s="151">
        <v>62820</v>
      </c>
      <c r="J18" s="166"/>
      <c r="K18" s="166"/>
      <c r="L18" s="166"/>
      <c r="M18" s="151">
        <v>62820</v>
      </c>
      <c r="N18" s="166"/>
      <c r="O18" s="166"/>
      <c r="P18" s="166"/>
      <c r="Q18" s="168"/>
      <c r="R18" s="166"/>
      <c r="S18" s="166"/>
      <c r="T18" s="166"/>
      <c r="U18" s="166"/>
      <c r="V18" s="166"/>
      <c r="W18" s="166"/>
      <c r="X18" s="166"/>
    </row>
    <row r="19" ht="18.75" customHeight="1" spans="1:24">
      <c r="A19" s="167" t="s">
        <v>52</v>
      </c>
      <c r="B19" s="164" t="s">
        <v>160</v>
      </c>
      <c r="C19" s="165" t="s">
        <v>161</v>
      </c>
      <c r="D19" s="164" t="s">
        <v>75</v>
      </c>
      <c r="E19" s="164" t="s">
        <v>76</v>
      </c>
      <c r="F19" s="164" t="s">
        <v>162</v>
      </c>
      <c r="G19" s="164" t="s">
        <v>163</v>
      </c>
      <c r="H19" s="151">
        <v>36000</v>
      </c>
      <c r="I19" s="151">
        <v>36000</v>
      </c>
      <c r="J19" s="166"/>
      <c r="K19" s="166"/>
      <c r="L19" s="166"/>
      <c r="M19" s="151">
        <v>36000</v>
      </c>
      <c r="N19" s="166"/>
      <c r="O19" s="166"/>
      <c r="P19" s="166"/>
      <c r="Q19" s="168"/>
      <c r="R19" s="166"/>
      <c r="S19" s="166"/>
      <c r="T19" s="166"/>
      <c r="U19" s="166"/>
      <c r="V19" s="166"/>
      <c r="W19" s="166"/>
      <c r="X19" s="166"/>
    </row>
    <row r="20" ht="18.75" customHeight="1" spans="1:24">
      <c r="A20" s="167" t="s">
        <v>52</v>
      </c>
      <c r="B20" s="164" t="s">
        <v>164</v>
      </c>
      <c r="C20" s="165" t="s">
        <v>165</v>
      </c>
      <c r="D20" s="164" t="s">
        <v>75</v>
      </c>
      <c r="E20" s="164" t="s">
        <v>76</v>
      </c>
      <c r="F20" s="164" t="s">
        <v>166</v>
      </c>
      <c r="G20" s="164" t="s">
        <v>165</v>
      </c>
      <c r="H20" s="151">
        <v>2400</v>
      </c>
      <c r="I20" s="151">
        <v>2400</v>
      </c>
      <c r="J20" s="166"/>
      <c r="K20" s="166"/>
      <c r="L20" s="166"/>
      <c r="M20" s="151">
        <v>2400</v>
      </c>
      <c r="N20" s="166"/>
      <c r="O20" s="166"/>
      <c r="P20" s="166"/>
      <c r="Q20" s="168"/>
      <c r="R20" s="166"/>
      <c r="S20" s="166"/>
      <c r="T20" s="166"/>
      <c r="U20" s="166"/>
      <c r="V20" s="166"/>
      <c r="W20" s="166"/>
      <c r="X20" s="166"/>
    </row>
    <row r="21" ht="18.75" customHeight="1" spans="1:24">
      <c r="A21" s="167" t="s">
        <v>52</v>
      </c>
      <c r="B21" s="164" t="s">
        <v>167</v>
      </c>
      <c r="C21" s="165" t="s">
        <v>168</v>
      </c>
      <c r="D21" s="164" t="s">
        <v>75</v>
      </c>
      <c r="E21" s="164" t="s">
        <v>76</v>
      </c>
      <c r="F21" s="164" t="s">
        <v>169</v>
      </c>
      <c r="G21" s="164" t="s">
        <v>170</v>
      </c>
      <c r="H21" s="151">
        <v>800</v>
      </c>
      <c r="I21" s="151">
        <v>800</v>
      </c>
      <c r="J21" s="166"/>
      <c r="K21" s="166"/>
      <c r="L21" s="166"/>
      <c r="M21" s="151">
        <v>800</v>
      </c>
      <c r="N21" s="166"/>
      <c r="O21" s="166"/>
      <c r="P21" s="166"/>
      <c r="Q21" s="168"/>
      <c r="R21" s="166"/>
      <c r="S21" s="166"/>
      <c r="T21" s="166"/>
      <c r="U21" s="166"/>
      <c r="V21" s="166"/>
      <c r="W21" s="166"/>
      <c r="X21" s="166"/>
    </row>
    <row r="22" ht="18.75" customHeight="1" spans="1:24">
      <c r="A22" s="167" t="s">
        <v>52</v>
      </c>
      <c r="B22" s="164" t="s">
        <v>167</v>
      </c>
      <c r="C22" s="165" t="s">
        <v>168</v>
      </c>
      <c r="D22" s="164" t="s">
        <v>75</v>
      </c>
      <c r="E22" s="164" t="s">
        <v>76</v>
      </c>
      <c r="F22" s="164" t="s">
        <v>169</v>
      </c>
      <c r="G22" s="164" t="s">
        <v>170</v>
      </c>
      <c r="H22" s="170">
        <v>3000</v>
      </c>
      <c r="I22" s="170">
        <v>3000</v>
      </c>
      <c r="J22" s="166"/>
      <c r="K22" s="166"/>
      <c r="L22" s="166"/>
      <c r="M22" s="170">
        <v>3000</v>
      </c>
      <c r="N22" s="166"/>
      <c r="O22" s="166"/>
      <c r="P22" s="166"/>
      <c r="Q22" s="168"/>
      <c r="R22" s="166"/>
      <c r="S22" s="166"/>
      <c r="T22" s="166"/>
      <c r="U22" s="166"/>
      <c r="V22" s="166"/>
      <c r="W22" s="166"/>
      <c r="X22" s="166"/>
    </row>
    <row r="23" ht="18.75" customHeight="1" spans="1:24">
      <c r="A23" s="167" t="s">
        <v>52</v>
      </c>
      <c r="B23" s="164" t="s">
        <v>167</v>
      </c>
      <c r="C23" s="165" t="s">
        <v>168</v>
      </c>
      <c r="D23" s="164" t="s">
        <v>75</v>
      </c>
      <c r="E23" s="164" t="s">
        <v>76</v>
      </c>
      <c r="F23" s="164">
        <v>30299</v>
      </c>
      <c r="G23" s="164" t="s">
        <v>171</v>
      </c>
      <c r="H23" s="151">
        <v>6000</v>
      </c>
      <c r="I23" s="151">
        <v>6000</v>
      </c>
      <c r="J23" s="166"/>
      <c r="K23" s="166"/>
      <c r="L23" s="166"/>
      <c r="M23" s="151">
        <v>6000</v>
      </c>
      <c r="N23" s="166"/>
      <c r="O23" s="166"/>
      <c r="P23" s="166"/>
      <c r="Q23" s="168"/>
      <c r="R23" s="166"/>
      <c r="S23" s="166"/>
      <c r="T23" s="166"/>
      <c r="U23" s="166"/>
      <c r="V23" s="166"/>
      <c r="W23" s="166"/>
      <c r="X23" s="166"/>
    </row>
    <row r="24" ht="18.75" customHeight="1" spans="1:24">
      <c r="A24" s="167" t="s">
        <v>52</v>
      </c>
      <c r="B24" s="164" t="s">
        <v>167</v>
      </c>
      <c r="C24" s="165" t="s">
        <v>168</v>
      </c>
      <c r="D24" s="164" t="s">
        <v>75</v>
      </c>
      <c r="E24" s="164" t="s">
        <v>76</v>
      </c>
      <c r="F24" s="164">
        <v>30227</v>
      </c>
      <c r="G24" s="164" t="s">
        <v>172</v>
      </c>
      <c r="H24" s="151">
        <v>14400</v>
      </c>
      <c r="I24" s="151">
        <v>14400</v>
      </c>
      <c r="J24" s="166"/>
      <c r="K24" s="166"/>
      <c r="L24" s="166"/>
      <c r="M24" s="151">
        <v>14400</v>
      </c>
      <c r="N24" s="166"/>
      <c r="O24" s="166"/>
      <c r="P24" s="166"/>
      <c r="Q24" s="168"/>
      <c r="R24" s="166"/>
      <c r="S24" s="166"/>
      <c r="T24" s="166"/>
      <c r="U24" s="166"/>
      <c r="V24" s="166"/>
      <c r="W24" s="166"/>
      <c r="X24" s="166"/>
    </row>
    <row r="25" ht="18.75" customHeight="1" spans="1:24">
      <c r="A25" s="167" t="s">
        <v>52</v>
      </c>
      <c r="B25" s="164" t="s">
        <v>167</v>
      </c>
      <c r="C25" s="165" t="s">
        <v>168</v>
      </c>
      <c r="D25" s="164" t="s">
        <v>75</v>
      </c>
      <c r="E25" s="164" t="s">
        <v>76</v>
      </c>
      <c r="F25" s="164" t="s">
        <v>173</v>
      </c>
      <c r="G25" s="164" t="s">
        <v>174</v>
      </c>
      <c r="H25" s="151">
        <v>400</v>
      </c>
      <c r="I25" s="151">
        <v>400</v>
      </c>
      <c r="J25" s="166"/>
      <c r="K25" s="166"/>
      <c r="L25" s="166"/>
      <c r="M25" s="151">
        <v>400</v>
      </c>
      <c r="N25" s="166"/>
      <c r="O25" s="166"/>
      <c r="P25" s="166"/>
      <c r="Q25" s="168"/>
      <c r="R25" s="166"/>
      <c r="S25" s="166"/>
      <c r="T25" s="166"/>
      <c r="U25" s="166"/>
      <c r="V25" s="166"/>
      <c r="W25" s="166"/>
      <c r="X25" s="166"/>
    </row>
    <row r="26" ht="18.75" customHeight="1" spans="1:24">
      <c r="A26" s="167" t="s">
        <v>52</v>
      </c>
      <c r="B26" s="164" t="s">
        <v>167</v>
      </c>
      <c r="C26" s="165" t="s">
        <v>168</v>
      </c>
      <c r="D26" s="164" t="s">
        <v>75</v>
      </c>
      <c r="E26" s="164" t="s">
        <v>76</v>
      </c>
      <c r="F26" s="164" t="s">
        <v>175</v>
      </c>
      <c r="G26" s="164" t="s">
        <v>176</v>
      </c>
      <c r="H26" s="151">
        <v>2000</v>
      </c>
      <c r="I26" s="151">
        <v>2000</v>
      </c>
      <c r="J26" s="166"/>
      <c r="K26" s="166"/>
      <c r="L26" s="166"/>
      <c r="M26" s="151">
        <v>2000</v>
      </c>
      <c r="N26" s="166"/>
      <c r="O26" s="166"/>
      <c r="P26" s="166"/>
      <c r="Q26" s="168"/>
      <c r="R26" s="166"/>
      <c r="S26" s="166"/>
      <c r="T26" s="166"/>
      <c r="U26" s="166"/>
      <c r="V26" s="166"/>
      <c r="W26" s="166"/>
      <c r="X26" s="166"/>
    </row>
    <row r="27" ht="18.75" customHeight="1" spans="1:24">
      <c r="A27" s="167" t="s">
        <v>52</v>
      </c>
      <c r="B27" s="164" t="s">
        <v>167</v>
      </c>
      <c r="C27" s="165" t="s">
        <v>168</v>
      </c>
      <c r="D27" s="164" t="s">
        <v>75</v>
      </c>
      <c r="E27" s="164" t="s">
        <v>76</v>
      </c>
      <c r="F27" s="164" t="s">
        <v>177</v>
      </c>
      <c r="G27" s="164" t="s">
        <v>178</v>
      </c>
      <c r="H27" s="151">
        <v>4600</v>
      </c>
      <c r="I27" s="151">
        <v>4600</v>
      </c>
      <c r="J27" s="166"/>
      <c r="K27" s="166"/>
      <c r="L27" s="166"/>
      <c r="M27" s="151">
        <v>4600</v>
      </c>
      <c r="N27" s="166"/>
      <c r="O27" s="166"/>
      <c r="P27" s="166"/>
      <c r="Q27" s="168"/>
      <c r="R27" s="166"/>
      <c r="S27" s="166"/>
      <c r="T27" s="166"/>
      <c r="U27" s="166"/>
      <c r="V27" s="166"/>
      <c r="W27" s="166"/>
      <c r="X27" s="166"/>
    </row>
    <row r="28" ht="18.75" customHeight="1" spans="1:24">
      <c r="A28" s="167" t="s">
        <v>52</v>
      </c>
      <c r="B28" s="164" t="s">
        <v>179</v>
      </c>
      <c r="C28" s="165" t="s">
        <v>118</v>
      </c>
      <c r="D28" s="164" t="s">
        <v>75</v>
      </c>
      <c r="E28" s="164" t="s">
        <v>76</v>
      </c>
      <c r="F28" s="164" t="s">
        <v>180</v>
      </c>
      <c r="G28" s="164" t="s">
        <v>118</v>
      </c>
      <c r="H28" s="166">
        <v>800</v>
      </c>
      <c r="I28" s="166">
        <v>800</v>
      </c>
      <c r="J28" s="166"/>
      <c r="K28" s="166"/>
      <c r="L28" s="166"/>
      <c r="M28" s="166">
        <v>800</v>
      </c>
      <c r="N28" s="166"/>
      <c r="O28" s="166"/>
      <c r="P28" s="166"/>
      <c r="Q28" s="168"/>
      <c r="R28" s="166"/>
      <c r="S28" s="166"/>
      <c r="T28" s="166"/>
      <c r="U28" s="166"/>
      <c r="V28" s="166"/>
      <c r="W28" s="166"/>
      <c r="X28" s="166"/>
    </row>
    <row r="29" ht="18.75" customHeight="1" spans="1:24">
      <c r="A29" s="167" t="s">
        <v>52</v>
      </c>
      <c r="B29" s="164" t="s">
        <v>181</v>
      </c>
      <c r="C29" s="165" t="s">
        <v>182</v>
      </c>
      <c r="D29" s="164" t="s">
        <v>75</v>
      </c>
      <c r="E29" s="164" t="s">
        <v>76</v>
      </c>
      <c r="F29" s="164" t="s">
        <v>146</v>
      </c>
      <c r="G29" s="164" t="s">
        <v>147</v>
      </c>
      <c r="H29" s="169">
        <v>48264</v>
      </c>
      <c r="I29" s="169">
        <v>48264</v>
      </c>
      <c r="J29" s="166"/>
      <c r="K29" s="166"/>
      <c r="L29" s="166"/>
      <c r="M29" s="169">
        <v>48264</v>
      </c>
      <c r="N29" s="166"/>
      <c r="O29" s="166"/>
      <c r="P29" s="166"/>
      <c r="Q29" s="168"/>
      <c r="R29" s="166"/>
      <c r="S29" s="166"/>
      <c r="T29" s="166"/>
      <c r="U29" s="166"/>
      <c r="V29" s="166"/>
      <c r="W29" s="166"/>
      <c r="X29" s="166"/>
    </row>
    <row r="30" ht="18.75" customHeight="1" spans="1:24">
      <c r="A30" s="167" t="s">
        <v>52</v>
      </c>
      <c r="B30" s="164" t="s">
        <v>181</v>
      </c>
      <c r="C30" s="165" t="s">
        <v>182</v>
      </c>
      <c r="D30" s="164" t="s">
        <v>75</v>
      </c>
      <c r="E30" s="164" t="s">
        <v>76</v>
      </c>
      <c r="F30" s="164" t="s">
        <v>146</v>
      </c>
      <c r="G30" s="164" t="s">
        <v>147</v>
      </c>
      <c r="H30" s="169">
        <v>22040</v>
      </c>
      <c r="I30" s="169">
        <v>22040</v>
      </c>
      <c r="J30" s="166"/>
      <c r="K30" s="166"/>
      <c r="L30" s="166"/>
      <c r="M30" s="169">
        <v>22040</v>
      </c>
      <c r="N30" s="166"/>
      <c r="O30" s="166"/>
      <c r="P30" s="166"/>
      <c r="Q30" s="168"/>
      <c r="R30" s="166"/>
      <c r="S30" s="166"/>
      <c r="T30" s="166"/>
      <c r="U30" s="166"/>
      <c r="V30" s="166"/>
      <c r="W30" s="166"/>
      <c r="X30" s="166"/>
    </row>
    <row r="31" ht="18.75" customHeight="1" spans="1:24">
      <c r="A31" s="167" t="s">
        <v>52</v>
      </c>
      <c r="B31" s="164" t="s">
        <v>183</v>
      </c>
      <c r="C31" s="165" t="s">
        <v>184</v>
      </c>
      <c r="D31" s="164" t="s">
        <v>75</v>
      </c>
      <c r="E31" s="164" t="s">
        <v>76</v>
      </c>
      <c r="F31" s="164" t="s">
        <v>185</v>
      </c>
      <c r="G31" s="164" t="s">
        <v>186</v>
      </c>
      <c r="H31" s="151">
        <v>24000</v>
      </c>
      <c r="I31" s="151">
        <v>24000</v>
      </c>
      <c r="J31" s="166"/>
      <c r="K31" s="166"/>
      <c r="L31" s="166"/>
      <c r="M31" s="151">
        <v>24000</v>
      </c>
      <c r="N31" s="166"/>
      <c r="O31" s="166"/>
      <c r="P31" s="166"/>
      <c r="Q31" s="168"/>
      <c r="R31" s="166"/>
      <c r="S31" s="166"/>
      <c r="T31" s="166"/>
      <c r="U31" s="166"/>
      <c r="V31" s="166"/>
      <c r="W31" s="166"/>
      <c r="X31" s="166"/>
    </row>
    <row r="32" ht="18.75" customHeight="1" spans="1:24">
      <c r="A32" s="167" t="s">
        <v>52</v>
      </c>
      <c r="B32" s="164" t="s">
        <v>187</v>
      </c>
      <c r="C32" s="165" t="s">
        <v>188</v>
      </c>
      <c r="D32" s="164" t="s">
        <v>75</v>
      </c>
      <c r="E32" s="164" t="s">
        <v>76</v>
      </c>
      <c r="F32" s="164" t="s">
        <v>189</v>
      </c>
      <c r="G32" s="164" t="s">
        <v>190</v>
      </c>
      <c r="H32" s="151">
        <v>5200</v>
      </c>
      <c r="I32" s="151">
        <v>5200</v>
      </c>
      <c r="J32" s="166"/>
      <c r="K32" s="166"/>
      <c r="L32" s="166"/>
      <c r="M32" s="151">
        <v>5200</v>
      </c>
      <c r="N32" s="166"/>
      <c r="O32" s="166"/>
      <c r="P32" s="166"/>
      <c r="Q32" s="168"/>
      <c r="R32" s="166"/>
      <c r="S32" s="166"/>
      <c r="T32" s="166"/>
      <c r="U32" s="166"/>
      <c r="V32" s="166"/>
      <c r="W32" s="166"/>
      <c r="X32" s="166"/>
    </row>
    <row r="33" ht="18.75" customHeight="1" spans="1:24">
      <c r="A33" s="171" t="s">
        <v>29</v>
      </c>
      <c r="B33" s="171"/>
      <c r="C33" s="171"/>
      <c r="D33" s="171"/>
      <c r="E33" s="171"/>
      <c r="F33" s="171"/>
      <c r="G33" s="171"/>
      <c r="H33" s="166">
        <v>840331.36</v>
      </c>
      <c r="I33" s="166">
        <v>840331.36</v>
      </c>
      <c r="J33" s="166"/>
      <c r="K33" s="166"/>
      <c r="L33" s="166"/>
      <c r="M33" s="166">
        <v>840331.36</v>
      </c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</row>
  </sheetData>
  <mergeCells count="30">
    <mergeCell ref="A2:X2"/>
    <mergeCell ref="A3:I3"/>
    <mergeCell ref="I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4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1" scale="27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zoomScaleSheetLayoutView="60" topLeftCell="B1" workbookViewId="0">
      <selection activeCell="N18" sqref="N18"/>
    </sheetView>
  </sheetViews>
  <sheetFormatPr defaultColWidth="7.775" defaultRowHeight="14.25" customHeight="1"/>
  <cols>
    <col min="1" max="1" width="12" style="30" customWidth="1"/>
    <col min="2" max="2" width="17.625" style="30" customWidth="1"/>
    <col min="3" max="3" width="15.625" style="30" customWidth="1"/>
    <col min="4" max="4" width="18.125" style="128" customWidth="1"/>
    <col min="5" max="5" width="9.74166666666667" style="30" customWidth="1"/>
    <col min="6" max="6" width="8.75" style="30" customWidth="1"/>
    <col min="7" max="7" width="8.61666666666667" style="129" customWidth="1"/>
    <col min="8" max="8" width="8.86666666666667" style="129" customWidth="1"/>
    <col min="9" max="9" width="8.75" style="30" customWidth="1"/>
    <col min="10" max="10" width="7.125" style="30" customWidth="1"/>
    <col min="11" max="11" width="8.125" style="30" customWidth="1"/>
    <col min="12" max="12" width="8.75" style="30" customWidth="1"/>
    <col min="13" max="13" width="9.25" style="30" customWidth="1"/>
    <col min="14" max="14" width="9" style="30" customWidth="1"/>
    <col min="15" max="15" width="9.125" style="30" customWidth="1"/>
    <col min="16" max="17" width="9.74166666666667" style="30" customWidth="1"/>
    <col min="18" max="18" width="7.99166666666667" style="30" customWidth="1"/>
    <col min="19" max="19" width="9" style="30" customWidth="1"/>
    <col min="20" max="22" width="10.25" style="30" customWidth="1"/>
    <col min="23" max="23" width="9" style="30" customWidth="1"/>
    <col min="24" max="24" width="7.99166666666667" style="30" customWidth="1"/>
    <col min="25" max="16384" width="7.99166666666667" style="30"/>
  </cols>
  <sheetData>
    <row r="1" ht="13.5" customHeight="1" spans="1:23">
      <c r="E1" s="106"/>
      <c r="F1" s="106"/>
      <c r="G1" s="130"/>
      <c r="H1" s="130"/>
      <c r="I1" s="30"/>
      <c r="J1" s="30"/>
      <c r="K1" s="30"/>
      <c r="L1" s="30"/>
      <c r="M1" s="30"/>
      <c r="N1" s="30"/>
      <c r="O1" s="30"/>
      <c r="P1" s="30"/>
      <c r="Q1" s="30"/>
      <c r="W1" s="131" t="s">
        <v>191</v>
      </c>
    </row>
    <row r="2" ht="27.75" customHeight="1" spans="1:23">
      <c r="A2" s="132" t="s">
        <v>192</v>
      </c>
      <c r="B2" s="132"/>
      <c r="C2" s="132"/>
      <c r="D2" s="132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3.5" customHeight="1" spans="1:23">
      <c r="A3" s="22" t="s">
        <v>2</v>
      </c>
      <c r="B3" s="22"/>
      <c r="C3" s="134"/>
      <c r="D3" s="135"/>
      <c r="E3" s="134"/>
      <c r="F3" s="134"/>
      <c r="G3" s="135"/>
      <c r="H3" s="135"/>
      <c r="I3" s="136"/>
      <c r="J3" s="136"/>
      <c r="K3" s="136"/>
      <c r="L3" s="136"/>
      <c r="M3" s="136"/>
      <c r="N3" s="136"/>
      <c r="O3" s="136"/>
      <c r="P3" s="136"/>
      <c r="Q3" s="136"/>
      <c r="W3" s="137" t="s">
        <v>114</v>
      </c>
    </row>
    <row r="4" ht="15.75" customHeight="1" spans="1:23">
      <c r="A4" s="69" t="s">
        <v>193</v>
      </c>
      <c r="B4" s="69" t="s">
        <v>124</v>
      </c>
      <c r="C4" s="69" t="s">
        <v>125</v>
      </c>
      <c r="D4" s="69" t="s">
        <v>123</v>
      </c>
      <c r="E4" s="69" t="s">
        <v>126</v>
      </c>
      <c r="F4" s="69" t="s">
        <v>127</v>
      </c>
      <c r="G4" s="69" t="s">
        <v>194</v>
      </c>
      <c r="H4" s="69" t="s">
        <v>195</v>
      </c>
      <c r="I4" s="69" t="s">
        <v>29</v>
      </c>
      <c r="J4" s="138" t="s">
        <v>196</v>
      </c>
      <c r="K4" s="138"/>
      <c r="L4" s="138"/>
      <c r="M4" s="138"/>
      <c r="N4" s="138" t="s">
        <v>131</v>
      </c>
      <c r="O4" s="138"/>
      <c r="P4" s="138"/>
      <c r="Q4" s="139" t="s">
        <v>35</v>
      </c>
      <c r="R4" s="138" t="s">
        <v>36</v>
      </c>
      <c r="S4" s="138"/>
      <c r="T4" s="138"/>
      <c r="U4" s="138"/>
      <c r="V4" s="138"/>
      <c r="W4" s="138"/>
    </row>
    <row r="5" ht="17.25" customHeight="1" spans="1:23">
      <c r="A5" s="69"/>
      <c r="B5" s="69"/>
      <c r="C5" s="69"/>
      <c r="D5" s="69"/>
      <c r="E5" s="69"/>
      <c r="F5" s="69"/>
      <c r="G5" s="69"/>
      <c r="H5" s="69"/>
      <c r="I5" s="69"/>
      <c r="J5" s="138" t="s">
        <v>32</v>
      </c>
      <c r="K5" s="138"/>
      <c r="L5" s="139" t="s">
        <v>33</v>
      </c>
      <c r="M5" s="139" t="s">
        <v>34</v>
      </c>
      <c r="N5" s="139" t="s">
        <v>32</v>
      </c>
      <c r="O5" s="139" t="s">
        <v>33</v>
      </c>
      <c r="P5" s="139" t="s">
        <v>34</v>
      </c>
      <c r="Q5" s="139"/>
      <c r="R5" s="139" t="s">
        <v>31</v>
      </c>
      <c r="S5" s="139" t="s">
        <v>37</v>
      </c>
      <c r="T5" s="139" t="s">
        <v>197</v>
      </c>
      <c r="U5" s="139" t="s">
        <v>39</v>
      </c>
      <c r="V5" s="139" t="s">
        <v>40</v>
      </c>
      <c r="W5" s="139" t="s">
        <v>41</v>
      </c>
    </row>
    <row r="6" ht="27" spans="1:23">
      <c r="A6" s="69"/>
      <c r="B6" s="69"/>
      <c r="C6" s="69"/>
      <c r="D6" s="69"/>
      <c r="E6" s="69"/>
      <c r="F6" s="69"/>
      <c r="G6" s="69"/>
      <c r="H6" s="69"/>
      <c r="I6" s="69"/>
      <c r="J6" s="140" t="s">
        <v>31</v>
      </c>
      <c r="K6" s="140" t="s">
        <v>198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5" customHeight="1" spans="1:23">
      <c r="A7" s="141">
        <v>1</v>
      </c>
      <c r="B7" s="141">
        <v>2</v>
      </c>
      <c r="C7" s="141">
        <v>3</v>
      </c>
      <c r="D7" s="141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  <c r="T7" s="141">
        <v>20</v>
      </c>
      <c r="U7" s="141">
        <v>21</v>
      </c>
      <c r="V7" s="141">
        <v>22</v>
      </c>
      <c r="W7" s="141">
        <v>23</v>
      </c>
    </row>
    <row r="8" s="15" customFormat="1" ht="37" customHeight="1" spans="1:23">
      <c r="A8" s="142" t="s">
        <v>199</v>
      </c>
      <c r="B8" s="142" t="s">
        <v>200</v>
      </c>
      <c r="C8" s="142" t="s">
        <v>201</v>
      </c>
      <c r="D8" s="143" t="s">
        <v>52</v>
      </c>
      <c r="E8" s="142">
        <v>2081601</v>
      </c>
      <c r="F8" s="142" t="s">
        <v>76</v>
      </c>
      <c r="G8" s="143">
        <v>30201</v>
      </c>
      <c r="H8" s="143" t="s">
        <v>170</v>
      </c>
      <c r="I8" s="144">
        <v>18350</v>
      </c>
      <c r="J8" s="144">
        <v>18350</v>
      </c>
      <c r="K8" s="144">
        <v>18350</v>
      </c>
      <c r="L8" s="145" t="s">
        <v>202</v>
      </c>
      <c r="M8" s="145" t="s">
        <v>202</v>
      </c>
      <c r="N8" s="145"/>
      <c r="O8" s="145"/>
      <c r="P8" s="145"/>
      <c r="Q8" s="145" t="s">
        <v>202</v>
      </c>
      <c r="R8" s="145" t="s">
        <v>202</v>
      </c>
      <c r="S8" s="145" t="s">
        <v>202</v>
      </c>
      <c r="T8" s="145" t="s">
        <v>202</v>
      </c>
      <c r="U8" s="145"/>
      <c r="V8" s="145" t="s">
        <v>202</v>
      </c>
      <c r="W8" s="145" t="s">
        <v>202</v>
      </c>
    </row>
    <row r="9" ht="18.75" customHeight="1" spans="1:23">
      <c r="A9" s="146" t="s">
        <v>93</v>
      </c>
      <c r="B9" s="147"/>
      <c r="C9" s="148"/>
      <c r="D9" s="149"/>
      <c r="E9" s="148"/>
      <c r="F9" s="148"/>
      <c r="G9" s="149"/>
      <c r="H9" s="150"/>
      <c r="I9" s="151">
        <v>18350</v>
      </c>
      <c r="J9" s="151">
        <v>18350</v>
      </c>
      <c r="K9" s="151">
        <v>18350</v>
      </c>
      <c r="L9" s="152" t="s">
        <v>202</v>
      </c>
      <c r="M9" s="152" t="s">
        <v>202</v>
      </c>
      <c r="N9" s="145"/>
      <c r="O9" s="152"/>
      <c r="P9" s="152"/>
      <c r="Q9" s="152" t="s">
        <v>202</v>
      </c>
      <c r="R9" s="152" t="s">
        <v>202</v>
      </c>
      <c r="S9" s="152" t="s">
        <v>202</v>
      </c>
      <c r="T9" s="152" t="s">
        <v>202</v>
      </c>
      <c r="U9" s="152"/>
      <c r="V9" s="152" t="s">
        <v>202</v>
      </c>
      <c r="W9" s="152" t="s">
        <v>202</v>
      </c>
    </row>
  </sheetData>
  <mergeCells count="28">
    <mergeCell ref="A2:W2"/>
    <mergeCell ref="A3:H3"/>
    <mergeCell ref="J4:M4"/>
    <mergeCell ref="N4:P4"/>
    <mergeCell ref="R4:W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zoomScaleSheetLayoutView="60" workbookViewId="0">
      <selection activeCell="G19" sqref="G19"/>
    </sheetView>
  </sheetViews>
  <sheetFormatPr defaultColWidth="7.775" defaultRowHeight="12"/>
  <cols>
    <col min="1" max="1" width="30" style="15" customWidth="1"/>
    <col min="2" max="2" width="53.875" style="15" customWidth="1"/>
    <col min="3" max="5" width="20.625" style="15" customWidth="1"/>
    <col min="6" max="6" width="9.875" style="16" customWidth="1"/>
    <col min="7" max="7" width="21.9916666666667" style="15" customWidth="1"/>
    <col min="8" max="8" width="13.625" style="16" customWidth="1"/>
    <col min="9" max="9" width="11.75" style="16" customWidth="1"/>
    <col min="10" max="10" width="32.5" style="15" customWidth="1"/>
    <col min="11" max="11" width="7.99166666666667" style="16" customWidth="1"/>
    <col min="12" max="16384" width="7.99166666666667" style="16"/>
  </cols>
  <sheetData>
    <row r="1" customHeight="1" spans="1:10">
      <c r="J1" s="17" t="s">
        <v>203</v>
      </c>
    </row>
    <row r="2" ht="28.5" customHeight="1" spans="1:10">
      <c r="A2" s="18" t="s">
        <v>204</v>
      </c>
      <c r="B2" s="19"/>
      <c r="C2" s="19"/>
      <c r="D2" s="19"/>
      <c r="E2" s="20"/>
      <c r="F2" s="21"/>
      <c r="G2" s="20"/>
      <c r="H2" s="21"/>
      <c r="I2" s="21"/>
      <c r="J2" s="20"/>
    </row>
    <row r="3" ht="17.25" customHeight="1" spans="1:10">
      <c r="A3" s="22" t="s">
        <v>2</v>
      </c>
      <c r="B3" s="22"/>
      <c r="C3" s="22"/>
      <c r="D3" s="22"/>
      <c r="E3" s="22"/>
      <c r="F3" s="22"/>
      <c r="G3" s="22"/>
      <c r="H3" s="22"/>
    </row>
    <row r="4" ht="44.25" customHeight="1" spans="1:10">
      <c r="A4" s="23" t="s">
        <v>205</v>
      </c>
      <c r="B4" s="23" t="s">
        <v>206</v>
      </c>
      <c r="C4" s="23" t="s">
        <v>207</v>
      </c>
      <c r="D4" s="23" t="s">
        <v>208</v>
      </c>
      <c r="E4" s="23" t="s">
        <v>209</v>
      </c>
      <c r="F4" s="24" t="s">
        <v>210</v>
      </c>
      <c r="G4" s="23" t="s">
        <v>211</v>
      </c>
      <c r="H4" s="24" t="s">
        <v>212</v>
      </c>
      <c r="I4" s="24" t="s">
        <v>213</v>
      </c>
      <c r="J4" s="23" t="s">
        <v>214</v>
      </c>
    </row>
    <row r="5" ht="35" customHeight="1" spans="1:10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4">
        <v>6</v>
      </c>
      <c r="G5" s="23">
        <v>7</v>
      </c>
      <c r="H5" s="24">
        <v>8</v>
      </c>
      <c r="I5" s="24">
        <v>9</v>
      </c>
      <c r="J5" s="23">
        <v>10</v>
      </c>
    </row>
    <row r="6" ht="42" customHeight="1" spans="1:10">
      <c r="A6" s="70" t="s">
        <v>52</v>
      </c>
      <c r="B6" s="26"/>
      <c r="C6" s="26"/>
      <c r="D6" s="26"/>
      <c r="E6" s="27"/>
      <c r="F6" s="28"/>
      <c r="G6" s="27"/>
      <c r="H6" s="28"/>
      <c r="I6" s="28"/>
      <c r="J6" s="27"/>
    </row>
    <row r="7" ht="114" customHeight="1" spans="1:10">
      <c r="A7" s="123" t="s">
        <v>201</v>
      </c>
      <c r="B7" s="124" t="s">
        <v>215</v>
      </c>
      <c r="C7" s="26"/>
      <c r="D7" s="26"/>
      <c r="E7" s="27"/>
      <c r="F7" s="28"/>
      <c r="G7" s="27"/>
      <c r="H7" s="28"/>
      <c r="I7" s="28"/>
      <c r="J7" s="27"/>
    </row>
    <row r="8" ht="42" customHeight="1" spans="1:10">
      <c r="A8" s="25"/>
      <c r="B8" s="26"/>
      <c r="C8" s="70" t="s">
        <v>216</v>
      </c>
      <c r="D8" s="125" t="s">
        <v>217</v>
      </c>
      <c r="E8" s="126" t="s">
        <v>218</v>
      </c>
      <c r="F8" s="101" t="s">
        <v>219</v>
      </c>
      <c r="G8" s="127" t="s">
        <v>43</v>
      </c>
      <c r="H8" s="101" t="s">
        <v>220</v>
      </c>
      <c r="I8" s="101" t="s">
        <v>221</v>
      </c>
      <c r="J8" s="126" t="s">
        <v>222</v>
      </c>
    </row>
    <row r="9" ht="42" customHeight="1" spans="1:10">
      <c r="A9" s="25"/>
      <c r="B9" s="26"/>
      <c r="C9" s="70" t="s">
        <v>216</v>
      </c>
      <c r="D9" s="125" t="s">
        <v>217</v>
      </c>
      <c r="E9" s="126" t="s">
        <v>223</v>
      </c>
      <c r="F9" s="101" t="s">
        <v>219</v>
      </c>
      <c r="G9" s="127" t="s">
        <v>224</v>
      </c>
      <c r="H9" s="101" t="s">
        <v>225</v>
      </c>
      <c r="I9" s="101" t="s">
        <v>221</v>
      </c>
      <c r="J9" s="126" t="s">
        <v>226</v>
      </c>
    </row>
    <row r="10" ht="42" customHeight="1" spans="1:10">
      <c r="A10" s="25"/>
      <c r="B10" s="26"/>
      <c r="C10" s="70" t="s">
        <v>216</v>
      </c>
      <c r="D10" s="125" t="s">
        <v>227</v>
      </c>
      <c r="E10" s="126" t="s">
        <v>228</v>
      </c>
      <c r="F10" s="101" t="s">
        <v>219</v>
      </c>
      <c r="G10" s="127" t="s">
        <v>229</v>
      </c>
      <c r="H10" s="101" t="s">
        <v>230</v>
      </c>
      <c r="I10" s="101" t="s">
        <v>221</v>
      </c>
      <c r="J10" s="126" t="s">
        <v>231</v>
      </c>
    </row>
    <row r="11" ht="42" customHeight="1" spans="1:10">
      <c r="A11" s="25"/>
      <c r="B11" s="26"/>
      <c r="C11" s="70" t="s">
        <v>232</v>
      </c>
      <c r="D11" s="125" t="s">
        <v>233</v>
      </c>
      <c r="E11" s="126" t="s">
        <v>234</v>
      </c>
      <c r="F11" s="101" t="s">
        <v>235</v>
      </c>
      <c r="G11" s="127" t="s">
        <v>44</v>
      </c>
      <c r="H11" s="101" t="s">
        <v>236</v>
      </c>
      <c r="I11" s="101" t="s">
        <v>221</v>
      </c>
      <c r="J11" s="126" t="s">
        <v>237</v>
      </c>
    </row>
    <row r="12" ht="42.75" customHeight="1" spans="1:10">
      <c r="A12" s="29" t="s">
        <v>202</v>
      </c>
      <c r="B12" s="29" t="s">
        <v>202</v>
      </c>
      <c r="C12" s="70" t="s">
        <v>238</v>
      </c>
      <c r="D12" s="125" t="s">
        <v>239</v>
      </c>
      <c r="E12" s="126" t="s">
        <v>240</v>
      </c>
      <c r="F12" s="101" t="s">
        <v>235</v>
      </c>
      <c r="G12" s="127" t="s">
        <v>241</v>
      </c>
      <c r="H12" s="101" t="s">
        <v>230</v>
      </c>
      <c r="I12" s="101" t="s">
        <v>221</v>
      </c>
      <c r="J12" s="126" t="s">
        <v>242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 </vt:lpstr>
      <vt:lpstr>政府性基金预算支出预算表06 </vt:lpstr>
      <vt:lpstr>部门政府采购预算表07 </vt:lpstr>
      <vt:lpstr>政府购买服务预算表08</vt:lpstr>
      <vt:lpstr>对下转移支付预算表09-1 </vt:lpstr>
      <vt:lpstr>对下转移支付绩效目标表09-2 </vt:lpstr>
      <vt:lpstr>新增资产配置表10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坏脾气小姐</cp:lastModifiedBy>
  <dcterms:created xsi:type="dcterms:W3CDTF">2025-01-23T07:11:00Z</dcterms:created>
  <dcterms:modified xsi:type="dcterms:W3CDTF">2026-03-11T03:24:57Z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55E10DAE6A15447ABB9B41F3432321B4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