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财政所\2026\2026预算\2026预算公开\"/>
    </mc:Choice>
  </mc:AlternateContent>
  <xr:revisionPtr revIDLastSave="0" documentId="13_ncr:1_{531FA861-0A98-4DD1-A1F1-8412C1AB2880}" xr6:coauthVersionLast="47" xr6:coauthVersionMax="47" xr10:uidLastSave="{00000000-0000-0000-0000-000000000000}"/>
  <bookViews>
    <workbookView xWindow="0" yWindow="0" windowWidth="14100" windowHeight="15600" activeTab="2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1" l="1"/>
  <c r="C12" i="11"/>
  <c r="C11" i="11"/>
  <c r="C9" i="11"/>
  <c r="C13" i="4"/>
  <c r="C12" i="4"/>
  <c r="C11" i="4"/>
  <c r="C10" i="4"/>
  <c r="C9" i="4"/>
  <c r="C8" i="4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<sst xmlns="http://schemas.openxmlformats.org/spreadsheetml/2006/main" count="1500" uniqueCount="406">
  <si>
    <t>预算01-1表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</si>
  <si>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</si>
  <si>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</si>
  <si>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</si>
  <si>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</si>
  <si>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</si>
  <si>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</si>
  <si>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</si>
  <si>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</si>
  <si>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</si>
  <si>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</si>
  <si>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</si>
  <si>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</si>
  <si>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</si>
  <si>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</si>
  <si>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</si>
  <si>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</si>
  <si>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</si>
  <si>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</si>
  <si>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</si>
  <si>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</si>
  <si>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</si>
  <si>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</si>
  <si>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</si>
  <si>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</si>
  <si>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</si>
  <si>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</si>
  <si>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</si>
  <si>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</si>
  <si>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</si>
  <si>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</si>
  <si>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</si>
  <si>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</si>
  <si>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</si>
  <si>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</si>
  <si>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</si>
  <si>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</si>
  <si>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</si>
  <si>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</si>
  <si>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</si>
  <si>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</si>
  <si>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</si>
  <si>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</si>
  <si>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</si>
  <si>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</si>
  <si>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</si>
  <si>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</si>
  <si>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</si>
  <si>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</si>
  <si>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</si>
  <si>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</si>
  <si>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</si>
  <si>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</si>
  <si>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552</t>
  </si>
  <si>
    <t>通海县秀山街道</t>
  </si>
  <si>
    <t>552001</t>
  </si>
  <si>
    <t>通海县人民政府秀山街道办事处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</si>
  <si>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</si>
  <si>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</si>
  <si>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</si>
  <si>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</si>
  <si>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</si>
  <si>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</si>
  <si>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</si>
  <si>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</si>
  <si>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</si>
  <si>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</si>
  <si>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</si>
  <si>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</si>
  <si>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</si>
  <si>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</si>
  <si>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</si>
  <si>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</si>
  <si>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</si>
  <si>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</si>
  <si>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</si>
  <si>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</si>
  <si>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</si>
  <si>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20136</t>
  </si>
  <si>
    <t>其他共产党事务支出</t>
  </si>
  <si>
    <t>2013650</t>
  </si>
  <si>
    <t>20139</t>
  </si>
  <si>
    <t>社会工作事务</t>
  </si>
  <si>
    <t>2013950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</si>
  <si>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</si>
  <si>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</si>
  <si>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</si>
  <si>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</si>
  <si>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</si>
  <si>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</si>
  <si>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</si>
  <si>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</si>
  <si>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</si>
  <si>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</si>
  <si>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</si>
  <si>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</si>
  <si>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</si>
  <si>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</si>
  <si>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</si>
  <si>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</si>
  <si>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</si>
  <si>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</si>
  <si>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</si>
  <si>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</si>
  <si>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</si>
  <si>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</si>
  <si>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</si>
  <si>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</si>
  <si>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</si>
  <si>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</si>
  <si>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</si>
  <si>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</si>
  <si>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</si>
  <si>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</si>
  <si>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</si>
  <si>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</si>
  <si>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</si>
  <si>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</si>
  <si>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</si>
  <si>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</si>
  <si>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</si>
  <si>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</si>
  <si>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</si>
  <si>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</si>
  <si>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</si>
  <si>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</si>
  <si>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</si>
  <si>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</si>
  <si>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</si>
  <si>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</si>
  <si>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</si>
  <si>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</si>
  <si>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</si>
  <si>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</si>
  <si>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</si>
  <si>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</si>
  <si>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</si>
  <si>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</si>
  <si>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</si>
  <si>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</si>
  <si>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</si>
  <si>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</si>
  <si>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</si>
  <si>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</si>
  <si>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</si>
  <si>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</si>
  <si>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</si>
  <si>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</si>
  <si>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</si>
  <si>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</si>
  <si>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</si>
  <si>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</si>
  <si>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</si>
  <si>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</si>
  <si>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</si>
  <si>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</si>
  <si>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</si>
  <si>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</si>
  <si>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</si>
  <si>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</si>
  <si>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</si>
  <si>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</si>
  <si>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</si>
  <si>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</si>
  <si>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</si>
  <si>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</si>
  <si>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</si>
  <si>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</si>
  <si>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530423210000000002726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</si>
  <si>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</si>
  <si>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</si>
  <si>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</si>
  <si>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</si>
  <si>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</si>
  <si>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</si>
  <si>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</si>
  <si>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530423210000000002728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</si>
  <si>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</si>
  <si>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</si>
  <si>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</si>
  <si>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</si>
  <si>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</si>
  <si>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</si>
  <si>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</si>
  <si>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</si>
  <si>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</si>
  <si>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530423210000000002729</t>
  </si>
  <si>
    <t>30113</t>
  </si>
  <si>
    <t>530423210000000002730</t>
  </si>
  <si>
    <t>对个人和家庭的补助</t>
  </si>
  <si>
    <t>30305</t>
  </si>
  <si>
    <t>生活补助</t>
  </si>
  <si>
    <t>530423210000000002733</t>
  </si>
  <si>
    <t>行政人员公务交通补贴</t>
  </si>
  <si>
    <t>30239</t>
  </si>
  <si>
    <t>其他交通费用</t>
  </si>
  <si>
    <t>530423210000000002988</t>
  </si>
  <si>
    <t>一般公共经费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</si>
  <si>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</si>
  <si>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</si>
  <si>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</si>
  <si>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</si>
  <si>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</si>
  <si>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</si>
  <si>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</si>
  <si>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</si>
  <si>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30227</t>
  </si>
  <si>
    <t>委托业务费</t>
  </si>
  <si>
    <t>530423210000000004170</t>
  </si>
  <si>
    <t>事业人员支出工资</t>
  </si>
  <si>
    <t>30107</t>
  </si>
  <si>
    <t>绩效工资</t>
  </si>
  <si>
    <t>530423210000000004171</t>
  </si>
  <si>
    <t>公车购置及运维费</t>
  </si>
  <si>
    <t>30231</t>
  </si>
  <si>
    <t>公务用车运行维护费</t>
  </si>
  <si>
    <t>530423210000000004172</t>
  </si>
  <si>
    <t>工会经费</t>
  </si>
  <si>
    <t>30228</t>
  </si>
  <si>
    <t>530423221100000659216</t>
  </si>
  <si>
    <t>30217</t>
  </si>
  <si>
    <t>530423231100001490903</t>
  </si>
  <si>
    <t>人员经费预留</t>
  </si>
  <si>
    <t>30199</t>
  </si>
  <si>
    <t>其他工资福利支出</t>
  </si>
  <si>
    <t>530423231100001490905</t>
  </si>
  <si>
    <t>综合效能考核奖</t>
  </si>
  <si>
    <t>530423231100001490907</t>
  </si>
  <si>
    <t>福利费经费</t>
  </si>
  <si>
    <t>30299</t>
  </si>
  <si>
    <t>其他商品和服务支出</t>
  </si>
  <si>
    <t>530423241100002177623</t>
  </si>
  <si>
    <t>秀山街道办事处非税安排支出经费</t>
  </si>
  <si>
    <t>30213</t>
  </si>
  <si>
    <t>维修（护）费</t>
  </si>
  <si>
    <t>530423241100002185220</t>
  </si>
  <si>
    <t>编外临聘人员经费</t>
  </si>
  <si>
    <t>530423241100002334710</t>
  </si>
  <si>
    <t>编外人员工资（公用经费）</t>
  </si>
  <si>
    <t>530423261100005121737</t>
  </si>
  <si>
    <t>事业人员奖励性绩效工资增量</t>
  </si>
  <si>
    <t>预算05-1表</t>
  </si>
  <si>
    <t>项目分类</t>
  </si>
  <si>
    <t>项目单位</t>
  </si>
  <si>
    <t>经济科目编码</t>
  </si>
  <si>
    <t>本年拨款</t>
  </si>
  <si>
    <t>其中：本次下达</t>
  </si>
  <si>
    <t>村（社区）小组干部补助资金</t>
  </si>
  <si>
    <t>312 民生类</t>
  </si>
  <si>
    <t>530423231100001482018</t>
  </si>
  <si>
    <t>其他村（社区）小组干部补助资金</t>
  </si>
  <si>
    <t>530423231100001482087</t>
  </si>
  <si>
    <t>社区小组运转补助经费</t>
  </si>
  <si>
    <t>530423231100001482193</t>
  </si>
  <si>
    <t>秀山街道站所政府集中采购项目专项资金</t>
  </si>
  <si>
    <t>313 事业发展类</t>
  </si>
  <si>
    <t>530423221100000371372</t>
  </si>
  <si>
    <t>遗属补助资金</t>
  </si>
  <si>
    <t>530423231100001486319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</si>
  <si>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</si>
  <si>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</si>
  <si>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</si>
  <si>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</si>
  <si>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</si>
  <si>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</si>
  <si>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</si>
  <si>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</si>
  <si>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</si>
  <si>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</si>
  <si>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</si>
  <si>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一、明确纳入财政保障村干部范围。二、统筹在职村“两委”和村务监督委员会成员基本报酬。三、建立村干部绩效补贴制度。</t>
  </si>
  <si>
    <t>产出指标</t>
  </si>
  <si>
    <t>数量指标</t>
  </si>
  <si>
    <t>获补对象数</t>
  </si>
  <si>
    <t>=</t>
  </si>
  <si>
    <t>251</t>
  </si>
  <si>
    <t>人(人次、家)</t>
  </si>
  <si>
    <t>定量指标</t>
  </si>
  <si>
    <t>反映获补助人员、企业的数量情况，也适用补贴、资助等形式的补助。</t>
  </si>
  <si>
    <t>质量指标</t>
  </si>
  <si>
    <t>获补覆盖率</t>
  </si>
  <si>
    <t>100</t>
  </si>
  <si>
    <t>%</t>
  </si>
  <si>
    <t>获补覆盖率=实际获得补助人数（企业数）/申请符合标准人数（企业数）*100%</t>
  </si>
  <si>
    <t>时效指标</t>
  </si>
  <si>
    <t>发放及时率</t>
  </si>
  <si>
    <t>&gt;=</t>
  </si>
  <si>
    <t>80</t>
  </si>
  <si>
    <t>效益指标</t>
  </si>
  <si>
    <t>社会效益</t>
  </si>
  <si>
    <t>生活状况改善</t>
  </si>
  <si>
    <t>&lt;</t>
  </si>
  <si>
    <t>反映补助促进受助对象生活状况改善的情况。</t>
  </si>
  <si>
    <t>满意度指标</t>
  </si>
  <si>
    <t>服务对象满意度</t>
  </si>
  <si>
    <t>受益对象满意度</t>
  </si>
  <si>
    <t>90</t>
  </si>
  <si>
    <t>反映获补助受益对象的满意程度。</t>
  </si>
  <si>
    <t>180</t>
  </si>
  <si>
    <t>&gt;</t>
  </si>
  <si>
    <t>发放2026年遗属补助</t>
  </si>
  <si>
    <t>兑现准确率</t>
  </si>
  <si>
    <t>秀山街道办事处将制定计划采购办公用品用于保证机构正常运转，采购金额20000元。主要用于采购打复印纸100箱，保障日常办公用纸需求。
1.采购的货物使用人员满意度达90%。
2.采购部门货物使用率达90%。
3.供货商按时按质供货，验收通过率达95%。
4.政府采购节约率达5%以上。</t>
  </si>
  <si>
    <t>采购数量</t>
  </si>
  <si>
    <t>51</t>
  </si>
  <si>
    <t>台（件、套）</t>
  </si>
  <si>
    <t>反映购置数量完成情况，实际采购数量/应采购数量*分值。</t>
  </si>
  <si>
    <t>验收通过率</t>
  </si>
  <si>
    <t>95</t>
  </si>
  <si>
    <t>购置设备使用率</t>
  </si>
  <si>
    <t>经济效益</t>
  </si>
  <si>
    <t>采购节约率</t>
  </si>
  <si>
    <t>反映采购资金节约情况，采购节约率（计划采购金额-实际合同金额/计划采购金额）*100%。</t>
  </si>
  <si>
    <t>机构正常运转</t>
  </si>
  <si>
    <t>全年正常</t>
  </si>
  <si>
    <t>定性指标</t>
  </si>
  <si>
    <t>反映机构正常运转情况，机构正常运转月份数/12月*分值。</t>
  </si>
  <si>
    <t>使用人员满意度</t>
  </si>
  <si>
    <t>81</t>
  </si>
  <si>
    <t>个</t>
  </si>
  <si>
    <t>政策知晓率</t>
  </si>
  <si>
    <t>预算06表</t>
  </si>
  <si>
    <t>政府性基金预算支出</t>
  </si>
  <si>
    <t>预算07表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</si>
  <si>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</si>
  <si>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</si>
  <si>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</si>
  <si>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</si>
  <si>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</si>
  <si>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</si>
  <si>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</si>
  <si>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</si>
  <si>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</si>
  <si>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</si>
  <si>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办公用纸采购</t>
  </si>
  <si>
    <t>箱</t>
  </si>
  <si>
    <t>公车燃油费</t>
  </si>
  <si>
    <t>辆</t>
  </si>
  <si>
    <t>公车维修保养费</t>
  </si>
  <si>
    <t>公车保险费</t>
  </si>
  <si>
    <t>预算08表</t>
  </si>
  <si>
    <t>政府购买服务项目</t>
  </si>
  <si>
    <t>政府购买服务目录</t>
  </si>
  <si>
    <t>政府购买服务指导性目录代码</t>
  </si>
  <si>
    <t>预算09-1表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</si>
  <si>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</si>
  <si>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</si>
  <si>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</si>
  <si>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</si>
  <si>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</si>
  <si>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</si>
  <si>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</si>
  <si>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</si>
  <si>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</si>
  <si>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</si>
  <si>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</si>
  <si>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</si>
  <si>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</si>
  <si>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</si>
  <si>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</si>
  <si>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</si>
  <si>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</si>
  <si>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预算10表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</si>
  <si>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</si>
  <si>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</si>
  <si>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</si>
  <si>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</si>
  <si>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</si>
  <si>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</si>
  <si>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</si>
  <si>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</si>
  <si>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</si>
  <si>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</si>
  <si>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本级</t>
  </si>
  <si>
    <t>单位名称：通海县人民政府秀山街道办事处</t>
    <phoneticPr fontId="16" type="noConversion"/>
  </si>
  <si>
    <t>单位名称：通海县人民政府秀山街道办事处</t>
    <phoneticPr fontId="17" type="noConversion"/>
  </si>
  <si>
    <t>部门项目支出中期规划预算表</t>
    <phoneticPr fontId="17" type="noConversion"/>
  </si>
  <si>
    <t>上级补助项目支出预算表</t>
    <phoneticPr fontId="17" type="noConversion"/>
  </si>
  <si>
    <t>新增资产配置表</t>
    <phoneticPr fontId="17" type="noConversion"/>
  </si>
  <si>
    <t>对下转移支付绩效目标表</t>
    <phoneticPr fontId="17" type="noConversion"/>
  </si>
  <si>
    <t>对下转移支付预算表</t>
    <phoneticPr fontId="17" type="noConversion"/>
  </si>
  <si>
    <t>部门政府购买服务预算表</t>
    <phoneticPr fontId="17" type="noConversion"/>
  </si>
  <si>
    <t>部门政府采购预算表</t>
    <phoneticPr fontId="17" type="noConversion"/>
  </si>
  <si>
    <t>部门项目支出绩效目标表</t>
    <phoneticPr fontId="17" type="noConversion"/>
  </si>
  <si>
    <t>部门项目支出预算表</t>
    <phoneticPr fontId="17" type="noConversion"/>
  </si>
  <si>
    <t>部门基本支出预算表</t>
    <phoneticPr fontId="17" type="noConversion"/>
  </si>
  <si>
    <t>一般公共预算“三公”经费支出预算表</t>
    <phoneticPr fontId="17" type="noConversion"/>
  </si>
  <si>
    <t>一般公共预算支出预算表（按功能科目分类）</t>
    <phoneticPr fontId="17" type="noConversion"/>
  </si>
  <si>
    <t>部门财政拨款收支预算总表</t>
    <phoneticPr fontId="17" type="noConversion"/>
  </si>
  <si>
    <t>部门支出预算表</t>
    <phoneticPr fontId="17" type="noConversion"/>
  </si>
  <si>
    <t>部门收入预算表</t>
    <phoneticPr fontId="16" type="noConversion"/>
  </si>
  <si>
    <t>部门财务收支预算总表</t>
    <phoneticPr fontId="17" type="noConversion"/>
  </si>
  <si>
    <t>单位:元</t>
    <phoneticPr fontId="17" type="noConversion"/>
  </si>
  <si>
    <t>反映发放单位及时发放补助资金的情况。发放及时率=在时限内发放资金/应发放资金*100%</t>
    <phoneticPr fontId="17" type="noConversion"/>
  </si>
  <si>
    <t>反映补助准确发放的情况。补助兑现准确率=补助兑付额/应付额*100%</t>
    <phoneticPr fontId="17" type="noConversion"/>
  </si>
  <si>
    <t>反映设备购置的产品质量情况。验收通过率=（通过验收的购置数量/购置总数量）*100%。</t>
    <phoneticPr fontId="17" type="noConversion"/>
  </si>
  <si>
    <t>反映服务对象对购置设备的整体满意情况。使用人员满意度=（对购置设备满意的人数/问卷调查人数）*100%。</t>
    <phoneticPr fontId="17" type="noConversion"/>
  </si>
  <si>
    <t>反映设备利用情况。设备利用率=（投入使用设备数/购置设备总数）*100%。</t>
    <phoneticPr fontId="17" type="noConversion"/>
  </si>
  <si>
    <t>反映补助政策的宣传效果情况。政策知晓率=调查中补助政策知晓人数/调查总人数*100%</t>
    <phoneticPr fontId="17" type="noConversion"/>
  </si>
  <si>
    <t>部门政府性基金预算支出预算表</t>
    <phoneticPr fontId="16" type="noConversion"/>
  </si>
  <si>
    <t>注：2026年通海县秀山街道办事处无政府性基金预算支出，此表为空表。</t>
    <phoneticPr fontId="2" type="noConversion"/>
  </si>
  <si>
    <t>单位:元</t>
    <phoneticPr fontId="16" type="noConversion"/>
  </si>
  <si>
    <t>注：2026年通海县秀山街道办事处无政府购买服务预算支出，此表为空表。</t>
    <phoneticPr fontId="15" type="noConversion"/>
  </si>
  <si>
    <t>注：2026年通海县秀山街道办事处无对下转移支付预算，此表为空表。</t>
    <phoneticPr fontId="15" type="noConversion"/>
  </si>
  <si>
    <t>注：2026年通海县秀山街道办事处无新增资产支出预算，此表为空表。</t>
    <phoneticPr fontId="2" type="noConversion"/>
  </si>
  <si>
    <t>注：2026年通海县秀山街道办事处无上级补助项目支出预算，此表为空表。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</si>
</sst>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\-#,##0.00;;@"/>
    <numFmt numFmtId="177" formatCode="#,##0;\-#,##0;;@"/>
    <numFmt numFmtId="178" formatCode="yyyy\-mm\-dd\ hh:mm:ss"/>
    <numFmt numFmtId="179" formatCode="hh:mm:ss"/>
    <numFmt numFmtId="180" formatCode="yyyy\-mm\-dd"/>
  </numFmts>
  <fonts count="23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family val="2"/>
    </font>
    <font>
      <b/>
      <sz val="9"/>
      <name val="宋体"/>
      <charset val="134"/>
    </font>
    <font>
      <sz val="27"/>
      <name val="Times New Roman"/>
      <family val="1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9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7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top"/>
    </xf>
    <xf numFmtId="178" fontId="2" fillId="0" borderId="1">
      <alignment horizontal="right" vertical="center"/>
    </xf>
    <xf numFmtId="180" fontId="2" fillId="0" borderId="1">
      <alignment horizontal="right" vertical="center"/>
    </xf>
    <xf numFmtId="10" fontId="2" fillId="0" borderId="1">
      <alignment horizontal="right"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9" fontId="2" fillId="0" borderId="1">
      <alignment horizontal="right" vertical="center"/>
    </xf>
    <xf numFmtId="177" fontId="2" fillId="0" borderId="1">
      <alignment horizontal="right" vertical="center"/>
    </xf>
    <xf numFmtId="0" fontId="2" fillId="0" borderId="0">
      <alignment vertical="top"/>
      <protection locked="0"/>
    </xf>
  </cellStyleXfs>
  <cellXfs count="112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6" applyNumberFormat="1" applyFont="1" applyBorder="1">
      <alignment horizontal="right" vertical="center"/>
    </xf>
    <xf numFmtId="49" fontId="2" fillId="0" borderId="0" xfId="5" applyNumberFormat="1" applyFont="1" applyBorder="1">
      <alignment horizontal="left" vertical="center" wrapText="1"/>
    </xf>
    <xf numFmtId="49" fontId="2" fillId="0" borderId="0" xfId="5" applyNumberFormat="1" applyFont="1" applyBorder="1" applyAlignment="1">
      <alignment horizontal="right"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49" fontId="2" fillId="0" borderId="1" xfId="5" applyNumberFormat="1" applyFont="1" applyBorder="1">
      <alignment horizontal="left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49" fontId="2" fillId="0" borderId="0" xfId="5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7" fontId="6" fillId="0" borderId="1" xfId="8" applyNumberFormat="1" applyFont="1" applyBorder="1" applyAlignment="1">
      <alignment horizontal="center" vertical="center" wrapText="1"/>
    </xf>
    <xf numFmtId="49" fontId="10" fillId="0" borderId="0" xfId="5" applyNumberFormat="1" applyFont="1" applyBorder="1" applyAlignment="1">
      <alignment horizontal="right" vertical="center" wrapText="1"/>
    </xf>
    <xf numFmtId="0" fontId="2" fillId="0" borderId="1" xfId="5" applyNumberFormat="1" applyFont="1" applyBorder="1">
      <alignment horizontal="left" vertical="center" wrapText="1"/>
    </xf>
    <xf numFmtId="176" fontId="2" fillId="0" borderId="1" xfId="5" applyNumberFormat="1" applyFont="1" applyBorder="1" applyAlignment="1">
      <alignment horizontal="right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" applyNumberFormat="1" applyFont="1" applyBorder="1">
      <alignment horizontal="left" vertical="center" wrapText="1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9" fillId="0" borderId="0" xfId="0" applyFont="1" applyAlignment="1"/>
    <xf numFmtId="0" fontId="15" fillId="0" borderId="0" xfId="0" applyFont="1" applyAlignment="1">
      <alignment horizontal="right"/>
    </xf>
    <xf numFmtId="0" fontId="0" fillId="0" borderId="0" xfId="0">
      <alignment vertical="top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76" fontId="15" fillId="0" borderId="1" xfId="6" applyFo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top" wrapText="1"/>
    </xf>
    <xf numFmtId="176" fontId="15" fillId="0" borderId="1" xfId="5" applyNumberFormat="1" applyFont="1" applyBorder="1">
      <alignment horizontal="left" vertical="center" wrapText="1"/>
    </xf>
    <xf numFmtId="176" fontId="2" fillId="0" borderId="1" xfId="6">
      <alignment horizontal="right" vertical="center"/>
    </xf>
    <xf numFmtId="0" fontId="22" fillId="0" borderId="0" xfId="9" applyFont="1" applyAlignment="1" applyProtection="1">
      <alignment horizontal="left" vertical="center"/>
    </xf>
    <xf numFmtId="0" fontId="22" fillId="0" borderId="0" xfId="9" applyFont="1" applyAlignment="1" applyProtection="1"/>
    <xf numFmtId="0" fontId="22" fillId="0" borderId="0" xfId="9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" fillId="0" borderId="0" xfId="5" applyNumberFormat="1" applyFont="1" applyBorder="1" applyAlignment="1">
      <alignment horizontal="right" vertical="center" wrapText="1"/>
    </xf>
    <xf numFmtId="49" fontId="3" fillId="0" borderId="0" xfId="5" applyNumberFormat="1" applyFont="1" applyBorder="1" applyAlignment="1">
      <alignment horizontal="center" vertical="center" wrapText="1"/>
    </xf>
    <xf numFmtId="49" fontId="15" fillId="0" borderId="0" xfId="5" applyNumberFormat="1" applyFont="1" applyBorder="1">
      <alignment horizontal="left" vertical="center" wrapText="1"/>
    </xf>
    <xf numFmtId="49" fontId="2" fillId="0" borderId="0" xfId="5" applyNumberFormat="1" applyFont="1" applyBorder="1">
      <alignment horizontal="left" vertical="center" wrapText="1"/>
    </xf>
    <xf numFmtId="49" fontId="6" fillId="0" borderId="1" xfId="5" applyNumberFormat="1" applyFont="1" applyBorder="1" applyAlignment="1">
      <alignment horizontal="center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49" fontId="10" fillId="0" borderId="0" xfId="5" applyNumberFormat="1" applyFont="1" applyBorder="1" applyAlignment="1">
      <alignment horizontal="right" vertical="center" wrapText="1"/>
    </xf>
    <xf numFmtId="49" fontId="11" fillId="0" borderId="0" xfId="5" applyNumberFormat="1" applyFont="1" applyBorder="1" applyAlignment="1">
      <alignment horizontal="center" vertical="center" wrapText="1"/>
    </xf>
    <xf numFmtId="49" fontId="18" fillId="0" borderId="0" xfId="5" applyNumberFormat="1" applyFont="1" applyBorder="1" applyAlignment="1">
      <alignment horizontal="center" vertical="center" wrapText="1"/>
    </xf>
    <xf numFmtId="49" fontId="8" fillId="0" borderId="0" xfId="5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0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ormal" xfId="9" xr:uid="{D7F3C88D-5DAD-4426-AAE4-0BD48A386AE9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22"/>
  <sheetViews>
    <sheetView showZeros="0" workbookViewId="0">
      <selection activeCell="H8" sqref="H8"/>
    </sheetView>
  </sheetViews>
  <sheetFormatPr defaultColWidth="8.875" defaultRowHeight="15" customHeight="1"/>
  <cols>
    <col min="1" max="1" width="35.75" style="57" customWidth="1"/>
    <col min="2" max="2" width="26.5" style="57" customWidth="1"/>
    <col min="3" max="3" width="35.75" style="57" customWidth="1"/>
    <col min="4" max="4" width="26.5" style="57" customWidth="1"/>
    <col min="5" max="16384" width="8.875" style="57"/>
  </cols>
  <sheetData>
    <row r="1" spans="1:4" ht="18.75" customHeight="1">
      <c r="A1" s="55"/>
      <c r="B1" s="55"/>
      <c r="C1" s="55"/>
      <c r="D1" s="56" t="s">
        <v>0</v>
      </c>
    </row>
    <row r="2" spans="1:4" ht="45" customHeight="1">
      <c r="A2" s="76" t="s">
        <v>391</v>
      </c>
      <c r="B2" s="76"/>
      <c r="C2" s="76"/>
      <c r="D2" s="76"/>
    </row>
    <row r="3" spans="1:4" ht="18.75" customHeight="1">
      <c r="A3" s="77" t="s">
        <v>375</v>
      </c>
      <c r="B3" s="77"/>
      <c r="C3" s="58"/>
      <c r="D3" s="59" t="s">
        <v>392</v>
      </c>
    </row>
    <row r="4" spans="1:4" ht="22.5" customHeight="1">
      <c r="A4" s="78" t="s">
        <v>2</v>
      </c>
      <c r="B4" s="78"/>
      <c r="C4" s="78" t="s">
        <v>3</v>
      </c>
      <c r="D4" s="78"/>
    </row>
    <row r="5" spans="1:4" ht="18.75" customHeight="1">
      <c r="A5" s="78" t="s">
        <v>4</v>
      </c>
      <c r="B5" s="78" t="s">
        <v>5</v>
      </c>
      <c r="C5" s="78" t="s">
        <v>6</v>
      </c>
      <c r="D5" s="78" t="s">
        <v>5</v>
      </c>
    </row>
    <row r="6" spans="1:4" ht="18.75" customHeight="1">
      <c r="A6" s="78"/>
      <c r="B6" s="78"/>
      <c r="C6" s="78"/>
      <c r="D6" s="78"/>
    </row>
    <row r="7" spans="1:4" ht="22.5" customHeight="1">
      <c r="A7" s="60" t="s">
        <v>7</v>
      </c>
      <c r="B7" s="61">
        <v>25178230.829999998</v>
      </c>
      <c r="C7" s="60" t="str">
        <f>"一"&amp;"、"&amp;"一般公共服务支出"</f>
        <v>一、一般公共服务支出</v>
      </c>
      <c r="D7" s="62">
        <v>8753709.3300000001</v>
      </c>
    </row>
    <row r="8" spans="1:4" ht="22.5" customHeight="1">
      <c r="A8" s="60" t="s">
        <v>8</v>
      </c>
      <c r="B8" s="61"/>
      <c r="C8" s="60" t="str">
        <f>"二"&amp;"、"&amp;"社会保障和就业支出"</f>
        <v>二、社会保障和就业支出</v>
      </c>
      <c r="D8" s="62">
        <v>1946375.84</v>
      </c>
    </row>
    <row r="9" spans="1:4" ht="22.5" customHeight="1">
      <c r="A9" s="60" t="s">
        <v>9</v>
      </c>
      <c r="B9" s="61"/>
      <c r="C9" s="60" t="str">
        <f>"三"&amp;"、"&amp;"卫生健康支出"</f>
        <v>三、卫生健康支出</v>
      </c>
      <c r="D9" s="62">
        <v>1377039.98</v>
      </c>
    </row>
    <row r="10" spans="1:4" ht="22.5" customHeight="1">
      <c r="A10" s="60" t="s">
        <v>10</v>
      </c>
      <c r="B10" s="61"/>
      <c r="C10" s="60" t="str">
        <f>"四"&amp;"、"&amp;"城乡社区支出"</f>
        <v>四、城乡社区支出</v>
      </c>
      <c r="D10" s="62">
        <v>4106309.68</v>
      </c>
    </row>
    <row r="11" spans="1:4" ht="22.5" customHeight="1">
      <c r="A11" s="60" t="s">
        <v>11</v>
      </c>
      <c r="B11" s="61">
        <v>20000</v>
      </c>
      <c r="C11" s="60" t="str">
        <f>"五"&amp;"、"&amp;"农林水支出"</f>
        <v>五、农林水支出</v>
      </c>
      <c r="D11" s="62">
        <v>7766700</v>
      </c>
    </row>
    <row r="12" spans="1:4" ht="22.5" customHeight="1">
      <c r="A12" s="60" t="s">
        <v>12</v>
      </c>
      <c r="B12" s="61"/>
      <c r="C12" s="60" t="str">
        <f>"六"&amp;"、"&amp;"住房保障支出"</f>
        <v>六、住房保障支出</v>
      </c>
      <c r="D12" s="62">
        <v>1248096</v>
      </c>
    </row>
    <row r="13" spans="1:4" ht="22.5" customHeight="1">
      <c r="A13" s="60" t="s">
        <v>13</v>
      </c>
      <c r="B13" s="61"/>
      <c r="C13" s="60"/>
      <c r="D13" s="61"/>
    </row>
    <row r="14" spans="1:4" ht="22.5" customHeight="1">
      <c r="A14" s="60" t="s">
        <v>14</v>
      </c>
      <c r="B14" s="61"/>
      <c r="C14" s="60"/>
      <c r="D14" s="61"/>
    </row>
    <row r="15" spans="1:4" ht="22.5" customHeight="1">
      <c r="A15" s="63" t="s">
        <v>15</v>
      </c>
      <c r="B15" s="61"/>
      <c r="C15" s="64"/>
      <c r="D15" s="61"/>
    </row>
    <row r="16" spans="1:4" ht="22.5" customHeight="1">
      <c r="A16" s="63" t="s">
        <v>16</v>
      </c>
      <c r="B16" s="61">
        <v>20000</v>
      </c>
      <c r="C16" s="64"/>
      <c r="D16" s="61"/>
    </row>
    <row r="17" spans="1:4" ht="22.5" customHeight="1">
      <c r="A17" s="63"/>
      <c r="B17" s="61"/>
      <c r="C17" s="64"/>
      <c r="D17" s="61"/>
    </row>
    <row r="18" spans="1:4" ht="22.5" customHeight="1">
      <c r="A18" s="65" t="s">
        <v>17</v>
      </c>
      <c r="B18" s="66">
        <v>25198230.829999998</v>
      </c>
      <c r="C18" s="64" t="s">
        <v>18</v>
      </c>
      <c r="D18" s="66">
        <v>25198230.829999998</v>
      </c>
    </row>
    <row r="19" spans="1:4" ht="22.5" customHeight="1">
      <c r="A19" s="67" t="s">
        <v>19</v>
      </c>
      <c r="B19" s="61"/>
      <c r="C19" s="68" t="s">
        <v>20</v>
      </c>
      <c r="D19" s="69"/>
    </row>
    <row r="20" spans="1:4" ht="22.5" customHeight="1">
      <c r="A20" s="63" t="s">
        <v>21</v>
      </c>
      <c r="B20" s="66"/>
      <c r="C20" s="63" t="s">
        <v>21</v>
      </c>
      <c r="D20" s="66"/>
    </row>
    <row r="21" spans="1:4" ht="22.5" customHeight="1">
      <c r="A21" s="63" t="s">
        <v>22</v>
      </c>
      <c r="B21" s="66"/>
      <c r="C21" s="63" t="s">
        <v>23</v>
      </c>
      <c r="D21" s="66"/>
    </row>
    <row r="22" spans="1:4" ht="22.5" customHeight="1">
      <c r="A22" s="65" t="s">
        <v>24</v>
      </c>
      <c r="B22" s="66">
        <v>25198230.829999998</v>
      </c>
      <c r="C22" s="64" t="s">
        <v>25</v>
      </c>
      <c r="D22" s="66">
        <v>25198230.829999998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16" type="noConversion"/>
  <printOptions horizontalCentered="1"/>
  <pageMargins left="0.25" right="0.25" top="0.75" bottom="0.75" header="0.3" footer="0.3"/>
  <pageSetup scale="99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9"/>
  <sheetViews>
    <sheetView showZeros="0" workbookViewId="0">
      <selection activeCell="E13" sqref="E13"/>
    </sheetView>
  </sheetViews>
  <sheetFormatPr defaultColWidth="8.875" defaultRowHeight="15" customHeight="1"/>
  <cols>
    <col min="1" max="1" width="28.625" style="57" customWidth="1"/>
    <col min="2" max="2" width="17.125" style="57" customWidth="1"/>
    <col min="3" max="3" width="28.625" style="57" customWidth="1"/>
    <col min="4" max="6" width="21.375" style="57" customWidth="1"/>
    <col min="7" max="16384" width="8.875" style="57"/>
  </cols>
  <sheetData>
    <row r="1" spans="1:6" ht="18.75" customHeight="1">
      <c r="A1" s="1"/>
      <c r="B1" s="1"/>
      <c r="C1" s="1"/>
      <c r="D1" s="1"/>
      <c r="E1" s="1"/>
      <c r="F1" s="29" t="s">
        <v>321</v>
      </c>
    </row>
    <row r="2" spans="1:6" ht="37.5" customHeight="1">
      <c r="A2" s="76" t="s">
        <v>399</v>
      </c>
      <c r="B2" s="76"/>
      <c r="C2" s="76"/>
      <c r="D2" s="76"/>
      <c r="E2" s="76"/>
      <c r="F2" s="76"/>
    </row>
    <row r="3" spans="1:6" ht="18.75" customHeight="1">
      <c r="A3" s="87" t="s">
        <v>374</v>
      </c>
      <c r="B3" s="88"/>
      <c r="C3" s="88"/>
      <c r="D3" s="30"/>
      <c r="E3" s="30"/>
      <c r="F3" s="59" t="s">
        <v>401</v>
      </c>
    </row>
    <row r="4" spans="1:6" ht="18.75" customHeight="1">
      <c r="A4" s="80" t="s">
        <v>152</v>
      </c>
      <c r="B4" s="80" t="s">
        <v>58</v>
      </c>
      <c r="C4" s="80" t="s">
        <v>59</v>
      </c>
      <c r="D4" s="89" t="s">
        <v>322</v>
      </c>
      <c r="E4" s="89"/>
      <c r="F4" s="89"/>
    </row>
    <row r="5" spans="1:6" ht="18.75" customHeight="1">
      <c r="A5" s="80" t="s">
        <v>58</v>
      </c>
      <c r="B5" s="80" t="s">
        <v>58</v>
      </c>
      <c r="C5" s="80" t="s">
        <v>59</v>
      </c>
      <c r="D5" s="32" t="s">
        <v>32</v>
      </c>
      <c r="E5" s="32" t="s">
        <v>62</v>
      </c>
      <c r="F5" s="32" t="s">
        <v>63</v>
      </c>
    </row>
    <row r="6" spans="1:6" ht="18.75" customHeight="1">
      <c r="A6" s="9" t="s">
        <v>44</v>
      </c>
      <c r="B6" s="9">
        <v>2</v>
      </c>
      <c r="C6" s="9">
        <v>3</v>
      </c>
      <c r="D6" s="9" t="s">
        <v>47</v>
      </c>
      <c r="E6" s="9" t="s">
        <v>48</v>
      </c>
      <c r="F6" s="9" t="s">
        <v>49</v>
      </c>
    </row>
    <row r="7" spans="1:6" ht="20.25" customHeight="1">
      <c r="A7" s="11"/>
      <c r="B7" s="11"/>
      <c r="C7" s="11"/>
      <c r="D7" s="72"/>
      <c r="E7" s="72"/>
      <c r="F7" s="72"/>
    </row>
    <row r="8" spans="1:6" ht="20.25" customHeight="1">
      <c r="A8" s="79" t="s">
        <v>128</v>
      </c>
      <c r="B8" s="79"/>
      <c r="C8" s="79"/>
      <c r="D8" s="33"/>
      <c r="E8" s="33"/>
      <c r="F8" s="33"/>
    </row>
    <row r="9" spans="1:6" ht="15" customHeight="1">
      <c r="A9" s="73" t="s">
        <v>400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8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Q14"/>
  <sheetViews>
    <sheetView showZeros="0" workbookViewId="0">
      <selection activeCell="G25" sqref="G25"/>
    </sheetView>
  </sheetViews>
  <sheetFormatPr defaultColWidth="8.875" defaultRowHeight="15" customHeight="1"/>
  <cols>
    <col min="1" max="1" width="17.25" customWidth="1"/>
    <col min="2" max="2" width="14.25" customWidth="1"/>
    <col min="3" max="3" width="27.125" customWidth="1"/>
    <col min="4" max="4" width="10" customWidth="1"/>
    <col min="5" max="5" width="10.625" customWidth="1"/>
    <col min="6" max="17" width="11.75" customWidth="1"/>
  </cols>
  <sheetData>
    <row r="1" spans="1:17" ht="1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24"/>
      <c r="O1" s="24"/>
      <c r="P1" s="24"/>
      <c r="Q1" s="14" t="s">
        <v>323</v>
      </c>
    </row>
    <row r="2" spans="1:17" ht="45" customHeight="1">
      <c r="A2" s="95" t="s">
        <v>382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03"/>
      <c r="O2" s="103"/>
      <c r="P2" s="103"/>
      <c r="Q2" s="103"/>
    </row>
    <row r="3" spans="1:17" ht="20.25" customHeight="1">
      <c r="A3" s="96" t="s">
        <v>375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13"/>
      <c r="O3" s="13"/>
      <c r="P3" s="13"/>
      <c r="Q3" s="14" t="s">
        <v>27</v>
      </c>
    </row>
    <row r="4" spans="1:17" ht="20.25" customHeight="1">
      <c r="A4" s="101" t="s">
        <v>324</v>
      </c>
      <c r="B4" s="101" t="s">
        <v>325</v>
      </c>
      <c r="C4" s="101" t="s">
        <v>326</v>
      </c>
      <c r="D4" s="101" t="s">
        <v>327</v>
      </c>
      <c r="E4" s="101" t="s">
        <v>328</v>
      </c>
      <c r="F4" s="101" t="s">
        <v>329</v>
      </c>
      <c r="G4" s="101" t="s">
        <v>159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20.25" customHeight="1">
      <c r="A5" s="101" t="s">
        <v>330</v>
      </c>
      <c r="B5" s="101" t="s">
        <v>325</v>
      </c>
      <c r="C5" s="101" t="s">
        <v>326</v>
      </c>
      <c r="D5" s="101" t="s">
        <v>327</v>
      </c>
      <c r="E5" s="101" t="s">
        <v>328</v>
      </c>
      <c r="F5" s="101" t="s">
        <v>329</v>
      </c>
      <c r="G5" s="101" t="s">
        <v>30</v>
      </c>
      <c r="H5" s="101" t="s">
        <v>33</v>
      </c>
      <c r="I5" s="101" t="s">
        <v>331</v>
      </c>
      <c r="J5" s="101" t="s">
        <v>332</v>
      </c>
      <c r="K5" s="101" t="s">
        <v>36</v>
      </c>
      <c r="L5" s="101" t="s">
        <v>333</v>
      </c>
      <c r="M5" s="101" t="s">
        <v>61</v>
      </c>
      <c r="N5" s="101"/>
      <c r="O5" s="101"/>
      <c r="P5" s="101"/>
      <c r="Q5" s="101"/>
    </row>
    <row r="6" spans="1:17" ht="32.450000000000003" customHeight="1">
      <c r="A6" s="101"/>
      <c r="B6" s="101"/>
      <c r="C6" s="101"/>
      <c r="D6" s="101"/>
      <c r="E6" s="101"/>
      <c r="F6" s="101"/>
      <c r="G6" s="101"/>
      <c r="H6" s="101" t="s">
        <v>32</v>
      </c>
      <c r="I6" s="101"/>
      <c r="J6" s="101"/>
      <c r="K6" s="101"/>
      <c r="L6" s="15" t="s">
        <v>32</v>
      </c>
      <c r="M6" s="15" t="s">
        <v>39</v>
      </c>
      <c r="N6" s="15" t="s">
        <v>40</v>
      </c>
      <c r="O6" s="28" t="s">
        <v>41</v>
      </c>
      <c r="P6" s="28" t="s">
        <v>42</v>
      </c>
      <c r="Q6" s="28" t="s">
        <v>43</v>
      </c>
    </row>
    <row r="7" spans="1:17" ht="20.25" customHeight="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</row>
    <row r="8" spans="1:17" ht="20.25" customHeight="1">
      <c r="A8" s="25" t="s">
        <v>197</v>
      </c>
      <c r="B8" s="16"/>
      <c r="C8" s="16"/>
      <c r="D8" s="26"/>
      <c r="E8" s="26"/>
      <c r="F8" s="26">
        <v>20000</v>
      </c>
      <c r="G8" s="26">
        <v>20000</v>
      </c>
      <c r="H8" s="26">
        <v>20000</v>
      </c>
      <c r="I8" s="26"/>
      <c r="J8" s="22"/>
      <c r="K8" s="22"/>
      <c r="L8" s="26"/>
      <c r="M8" s="26"/>
      <c r="N8" s="26"/>
      <c r="O8" s="26"/>
      <c r="P8" s="26"/>
      <c r="Q8" s="26"/>
    </row>
    <row r="9" spans="1:17" ht="20.25" customHeight="1">
      <c r="A9" s="16"/>
      <c r="B9" s="16" t="s">
        <v>334</v>
      </c>
      <c r="C9" s="16" t="str">
        <f>"A05040101"&amp;"  "&amp;"复印纸"</f>
        <v>A05040101  复印纸</v>
      </c>
      <c r="D9" s="27" t="s">
        <v>335</v>
      </c>
      <c r="E9" s="17">
        <v>100</v>
      </c>
      <c r="F9" s="26">
        <v>20000</v>
      </c>
      <c r="G9" s="26">
        <v>20000</v>
      </c>
      <c r="H9" s="22">
        <v>20000</v>
      </c>
      <c r="I9" s="22"/>
      <c r="J9" s="22"/>
      <c r="K9" s="22"/>
      <c r="L9" s="26"/>
      <c r="M9" s="26"/>
      <c r="N9" s="26"/>
      <c r="O9" s="26"/>
      <c r="P9" s="26"/>
      <c r="Q9" s="26"/>
    </row>
    <row r="10" spans="1:17" ht="20.25" customHeight="1">
      <c r="A10" s="25" t="s">
        <v>213</v>
      </c>
      <c r="B10" s="16"/>
      <c r="C10" s="16"/>
      <c r="D10" s="16"/>
      <c r="E10" s="16"/>
      <c r="F10" s="26">
        <v>15000</v>
      </c>
      <c r="G10" s="26">
        <v>60000</v>
      </c>
      <c r="H10" s="26">
        <v>60000</v>
      </c>
      <c r="I10" s="26"/>
      <c r="J10" s="22"/>
      <c r="K10" s="22"/>
      <c r="L10" s="26"/>
      <c r="M10" s="26"/>
      <c r="N10" s="26"/>
      <c r="O10" s="26"/>
      <c r="P10" s="26"/>
      <c r="Q10" s="26"/>
    </row>
    <row r="11" spans="1:17" ht="20.25" customHeight="1">
      <c r="A11" s="16"/>
      <c r="B11" s="16" t="s">
        <v>336</v>
      </c>
      <c r="C11" s="16" t="str">
        <f>"C23120302"&amp;"  "&amp;"车辆加油、添加燃料服务"</f>
        <v>C23120302  车辆加油、添加燃料服务</v>
      </c>
      <c r="D11" s="27" t="s">
        <v>337</v>
      </c>
      <c r="E11" s="17">
        <v>3</v>
      </c>
      <c r="F11" s="26"/>
      <c r="G11" s="26">
        <v>33000</v>
      </c>
      <c r="H11" s="22">
        <v>33000</v>
      </c>
      <c r="I11" s="22"/>
      <c r="J11" s="22"/>
      <c r="K11" s="22"/>
      <c r="L11" s="26"/>
      <c r="M11" s="26"/>
      <c r="N11" s="26"/>
      <c r="O11" s="26"/>
      <c r="P11" s="26"/>
      <c r="Q11" s="26"/>
    </row>
    <row r="12" spans="1:17" ht="20.25" customHeight="1">
      <c r="A12" s="16"/>
      <c r="B12" s="16" t="s">
        <v>338</v>
      </c>
      <c r="C12" s="16" t="str">
        <f>"C23120301"&amp;"  "&amp;"车辆维修和保养服务"</f>
        <v>C23120301  车辆维修和保养服务</v>
      </c>
      <c r="D12" s="27" t="s">
        <v>337</v>
      </c>
      <c r="E12" s="17">
        <v>3</v>
      </c>
      <c r="F12" s="26">
        <v>15000</v>
      </c>
      <c r="G12" s="26">
        <v>15000</v>
      </c>
      <c r="H12" s="22">
        <v>15000</v>
      </c>
      <c r="I12" s="22"/>
      <c r="J12" s="22"/>
      <c r="K12" s="22"/>
      <c r="L12" s="26"/>
      <c r="M12" s="26"/>
      <c r="N12" s="26"/>
      <c r="O12" s="26"/>
      <c r="P12" s="26"/>
      <c r="Q12" s="26"/>
    </row>
    <row r="13" spans="1:17" ht="20.25" customHeight="1">
      <c r="A13" s="16"/>
      <c r="B13" s="16" t="s">
        <v>339</v>
      </c>
      <c r="C13" s="16" t="str">
        <f>"C1804010201"&amp;"  "&amp;"机动车保险服务"</f>
        <v>C1804010201  机动车保险服务</v>
      </c>
      <c r="D13" s="27" t="s">
        <v>337</v>
      </c>
      <c r="E13" s="17">
        <v>3</v>
      </c>
      <c r="F13" s="26"/>
      <c r="G13" s="26">
        <v>12000</v>
      </c>
      <c r="H13" s="22">
        <v>12000</v>
      </c>
      <c r="I13" s="22"/>
      <c r="J13" s="22"/>
      <c r="K13" s="22"/>
      <c r="L13" s="26"/>
      <c r="M13" s="26"/>
      <c r="N13" s="26"/>
      <c r="O13" s="26"/>
      <c r="P13" s="26"/>
      <c r="Q13" s="26"/>
    </row>
    <row r="14" spans="1:17" ht="20.25" customHeight="1">
      <c r="A14" s="99" t="s">
        <v>30</v>
      </c>
      <c r="B14" s="99"/>
      <c r="C14" s="99"/>
      <c r="D14" s="100"/>
      <c r="E14" s="100"/>
      <c r="F14" s="26">
        <v>35000</v>
      </c>
      <c r="G14" s="26">
        <v>80000</v>
      </c>
      <c r="H14" s="26">
        <v>80000</v>
      </c>
      <c r="I14" s="26"/>
      <c r="J14" s="26"/>
      <c r="K14" s="26"/>
      <c r="L14" s="26"/>
      <c r="M14" s="26"/>
      <c r="N14" s="26"/>
      <c r="O14" s="26"/>
      <c r="P14" s="26"/>
      <c r="Q14" s="26"/>
    </row>
  </sheetData>
  <mergeCells count="17">
    <mergeCell ref="A1:M1"/>
    <mergeCell ref="A2:Q2"/>
    <mergeCell ref="A3:M3"/>
    <mergeCell ref="G4:Q4"/>
    <mergeCell ref="L5:Q5"/>
    <mergeCell ref="F4:F6"/>
    <mergeCell ref="G5:G6"/>
    <mergeCell ref="H5:H6"/>
    <mergeCell ref="I5:I6"/>
    <mergeCell ref="J5:J6"/>
    <mergeCell ref="K5:K6"/>
    <mergeCell ref="A14:E14"/>
    <mergeCell ref="A4:A6"/>
    <mergeCell ref="B4:B6"/>
    <mergeCell ref="C4:C6"/>
    <mergeCell ref="D4:D6"/>
    <mergeCell ref="E4:E6"/>
  </mergeCells>
  <phoneticPr fontId="17" type="noConversion"/>
  <printOptions horizontalCentered="1"/>
  <pageMargins left="0.74803149606299213" right="0.6" top="0.98425196850393704" bottom="0.98425196850393704" header="0.51181102362204722" footer="0.51181102362204722"/>
  <pageSetup scale="57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N11"/>
  <sheetViews>
    <sheetView showZeros="0" workbookViewId="0">
      <selection activeCell="F21" sqref="F21"/>
    </sheetView>
  </sheetViews>
  <sheetFormatPr defaultColWidth="8.875" defaultRowHeight="15" customHeight="1"/>
  <cols>
    <col min="1" max="3" width="16.625" customWidth="1"/>
    <col min="4" max="14" width="9.25" customWidth="1"/>
  </cols>
  <sheetData>
    <row r="1" spans="1:14" ht="15" customHeight="1">
      <c r="A1" s="94"/>
      <c r="B1" s="94"/>
      <c r="C1" s="94"/>
      <c r="D1" s="94"/>
      <c r="E1" s="94"/>
      <c r="F1" s="94"/>
      <c r="G1" s="94"/>
      <c r="H1" s="94"/>
      <c r="I1" s="94"/>
      <c r="J1" s="14"/>
      <c r="K1" s="14"/>
      <c r="L1" s="14"/>
      <c r="M1" s="14"/>
      <c r="N1" s="14" t="s">
        <v>340</v>
      </c>
    </row>
    <row r="2" spans="1:14" ht="45" customHeight="1">
      <c r="A2" s="95" t="s">
        <v>381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20.25" customHeight="1">
      <c r="A3" s="96" t="s">
        <v>375</v>
      </c>
      <c r="B3" s="97"/>
      <c r="C3" s="97"/>
      <c r="D3" s="97"/>
      <c r="E3" s="97"/>
      <c r="F3" s="97"/>
      <c r="G3" s="97"/>
      <c r="H3" s="97"/>
      <c r="I3" s="14"/>
      <c r="J3" s="14"/>
      <c r="K3" s="14"/>
      <c r="L3" s="14"/>
      <c r="M3" s="14"/>
      <c r="N3" s="14" t="s">
        <v>27</v>
      </c>
    </row>
    <row r="4" spans="1:14" ht="27.2" customHeight="1">
      <c r="A4" s="98" t="s">
        <v>324</v>
      </c>
      <c r="B4" s="98" t="s">
        <v>341</v>
      </c>
      <c r="C4" s="98" t="s">
        <v>342</v>
      </c>
      <c r="D4" s="98" t="s">
        <v>159</v>
      </c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ht="23.45" customHeight="1">
      <c r="A5" s="98" t="s">
        <v>330</v>
      </c>
      <c r="B5" s="98"/>
      <c r="C5" s="98" t="s">
        <v>343</v>
      </c>
      <c r="D5" s="98" t="s">
        <v>30</v>
      </c>
      <c r="E5" s="98" t="s">
        <v>33</v>
      </c>
      <c r="F5" s="98" t="s">
        <v>331</v>
      </c>
      <c r="G5" s="98" t="s">
        <v>332</v>
      </c>
      <c r="H5" s="98" t="s">
        <v>36</v>
      </c>
      <c r="I5" s="98" t="s">
        <v>333</v>
      </c>
      <c r="J5" s="98"/>
      <c r="K5" s="98"/>
      <c r="L5" s="98"/>
      <c r="M5" s="98"/>
      <c r="N5" s="98"/>
    </row>
    <row r="6" spans="1:14" ht="45.75" customHeight="1">
      <c r="A6" s="98"/>
      <c r="B6" s="98"/>
      <c r="C6" s="98"/>
      <c r="D6" s="98"/>
      <c r="E6" s="98" t="s">
        <v>32</v>
      </c>
      <c r="F6" s="98"/>
      <c r="G6" s="98"/>
      <c r="H6" s="98"/>
      <c r="I6" s="20" t="s">
        <v>32</v>
      </c>
      <c r="J6" s="20" t="s">
        <v>39</v>
      </c>
      <c r="K6" s="20" t="s">
        <v>40</v>
      </c>
      <c r="L6" s="23" t="s">
        <v>41</v>
      </c>
      <c r="M6" s="23" t="s">
        <v>42</v>
      </c>
      <c r="N6" s="23" t="s">
        <v>43</v>
      </c>
    </row>
    <row r="7" spans="1:14" ht="20.25" customHeight="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</row>
    <row r="8" spans="1:14" ht="20.25" customHeight="1">
      <c r="A8" s="16"/>
      <c r="B8" s="16"/>
      <c r="C8" s="16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0.25" customHeight="1">
      <c r="A9" s="16"/>
      <c r="B9" s="16"/>
      <c r="C9" s="16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0.25" customHeight="1">
      <c r="A10" s="99" t="s">
        <v>30</v>
      </c>
      <c r="B10" s="99"/>
      <c r="C10" s="99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5" customHeight="1">
      <c r="A11" s="74" t="s">
        <v>402</v>
      </c>
    </row>
  </sheetData>
  <mergeCells count="14">
    <mergeCell ref="A1:I1"/>
    <mergeCell ref="A2:N2"/>
    <mergeCell ref="A3:H3"/>
    <mergeCell ref="D4:N4"/>
    <mergeCell ref="I5:N5"/>
    <mergeCell ref="E5:E6"/>
    <mergeCell ref="F5:F6"/>
    <mergeCell ref="G5:G6"/>
    <mergeCell ref="H5:H6"/>
    <mergeCell ref="A10:C10"/>
    <mergeCell ref="A4:A6"/>
    <mergeCell ref="B4:B6"/>
    <mergeCell ref="C4:C6"/>
    <mergeCell ref="D5:D6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81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N9"/>
  <sheetViews>
    <sheetView showZeros="0" workbookViewId="0">
      <selection activeCell="I19" sqref="I19"/>
    </sheetView>
  </sheetViews>
  <sheetFormatPr defaultColWidth="8.875" defaultRowHeight="15" customHeight="1"/>
  <cols>
    <col min="1" max="1" width="18" customWidth="1"/>
    <col min="2" max="2" width="7.5" customWidth="1"/>
    <col min="3" max="3" width="12.625" customWidth="1"/>
    <col min="4" max="4" width="10.625" customWidth="1"/>
    <col min="5" max="14" width="7.5" customWidth="1"/>
  </cols>
  <sheetData>
    <row r="1" spans="1:14" ht="24.2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 t="s">
        <v>344</v>
      </c>
    </row>
    <row r="2" spans="1:14" ht="45.2" customHeight="1">
      <c r="A2" s="104" t="s">
        <v>380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.75" customHeight="1">
      <c r="A3" s="96" t="s">
        <v>375</v>
      </c>
      <c r="B3" s="97"/>
      <c r="C3" s="97"/>
      <c r="D3" s="13"/>
      <c r="E3" s="13"/>
      <c r="F3" s="13"/>
      <c r="G3" s="13"/>
      <c r="H3" s="13"/>
      <c r="I3" s="13"/>
      <c r="J3" s="13"/>
      <c r="K3" s="13"/>
      <c r="L3" s="13"/>
      <c r="M3" s="13"/>
      <c r="N3" s="14" t="s">
        <v>27</v>
      </c>
    </row>
    <row r="4" spans="1:14" ht="22.5" customHeight="1">
      <c r="A4" s="106" t="s">
        <v>345</v>
      </c>
      <c r="B4" s="106" t="s">
        <v>159</v>
      </c>
      <c r="C4" s="106"/>
      <c r="D4" s="106"/>
      <c r="E4" s="106" t="s">
        <v>346</v>
      </c>
      <c r="F4" s="106"/>
      <c r="G4" s="106"/>
      <c r="H4" s="106"/>
      <c r="I4" s="106"/>
      <c r="J4" s="106"/>
      <c r="K4" s="106"/>
      <c r="L4" s="106"/>
      <c r="M4" s="106"/>
      <c r="N4" s="106"/>
    </row>
    <row r="5" spans="1:14" ht="22.5" customHeight="1">
      <c r="A5" s="106"/>
      <c r="B5" s="19" t="s">
        <v>30</v>
      </c>
      <c r="C5" s="19" t="s">
        <v>33</v>
      </c>
      <c r="D5" s="19" t="s">
        <v>331</v>
      </c>
      <c r="E5" s="19" t="s">
        <v>347</v>
      </c>
      <c r="F5" s="19" t="s">
        <v>348</v>
      </c>
      <c r="G5" s="19" t="s">
        <v>349</v>
      </c>
      <c r="H5" s="19" t="s">
        <v>350</v>
      </c>
      <c r="I5" s="19" t="s">
        <v>351</v>
      </c>
      <c r="J5" s="19" t="s">
        <v>352</v>
      </c>
      <c r="K5" s="19" t="s">
        <v>353</v>
      </c>
      <c r="L5" s="19" t="s">
        <v>354</v>
      </c>
      <c r="M5" s="19" t="s">
        <v>355</v>
      </c>
      <c r="N5" s="19" t="s">
        <v>356</v>
      </c>
    </row>
    <row r="6" spans="1:14" ht="18.75" customHeight="1">
      <c r="A6" s="17" t="s">
        <v>44</v>
      </c>
      <c r="B6" s="17" t="s">
        <v>45</v>
      </c>
      <c r="C6" s="17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69</v>
      </c>
      <c r="K6" s="17" t="s">
        <v>357</v>
      </c>
      <c r="L6" s="17" t="s">
        <v>358</v>
      </c>
      <c r="M6" s="17" t="s">
        <v>359</v>
      </c>
      <c r="N6" s="17" t="s">
        <v>360</v>
      </c>
    </row>
    <row r="7" spans="1:14" ht="18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8.75" customHeight="1">
      <c r="A8" s="1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" customHeight="1">
      <c r="A9" s="75" t="s">
        <v>403</v>
      </c>
    </row>
  </sheetData>
  <mergeCells count="5">
    <mergeCell ref="A2:N2"/>
    <mergeCell ref="A3:C3"/>
    <mergeCell ref="B4:D4"/>
    <mergeCell ref="E4:N4"/>
    <mergeCell ref="A4:A5"/>
  </mergeCells>
  <phoneticPr fontId="17" type="noConversion"/>
  <printOptions horizontalCentered="1"/>
  <pageMargins left="0.74803149606299213" right="0.55118110236220474" top="0.98425196850393704" bottom="0.98425196850393704" header="0.51181102362204722" footer="0.51181102362204722"/>
  <pageSetup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8"/>
  <sheetViews>
    <sheetView showZeros="0" workbookViewId="0">
      <selection activeCell="C1" sqref="C1:J1048576"/>
    </sheetView>
  </sheetViews>
  <sheetFormatPr defaultColWidth="8.875" defaultRowHeight="15" customHeight="1"/>
  <cols>
    <col min="1" max="1" width="22.25" customWidth="1"/>
    <col min="2" max="2" width="20.125" customWidth="1"/>
    <col min="3" max="10" width="15" customWidth="1"/>
  </cols>
  <sheetData>
    <row r="1" spans="1:10" ht="18.75" customHeight="1">
      <c r="A1" s="13"/>
      <c r="B1" s="13"/>
      <c r="C1" s="13"/>
      <c r="D1" s="13"/>
      <c r="E1" s="13"/>
      <c r="F1" s="13"/>
      <c r="G1" s="13"/>
      <c r="H1" s="13"/>
      <c r="I1" s="13"/>
      <c r="J1" s="14" t="s">
        <v>361</v>
      </c>
    </row>
    <row r="2" spans="1:10" ht="52.15" customHeight="1">
      <c r="A2" s="104" t="s">
        <v>379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1.4" customHeight="1">
      <c r="A3" s="96" t="s">
        <v>375</v>
      </c>
      <c r="B3" s="97"/>
      <c r="C3" s="97"/>
      <c r="D3" s="18"/>
      <c r="E3" s="18"/>
      <c r="F3" s="18"/>
      <c r="G3" s="18"/>
      <c r="H3" s="18"/>
      <c r="I3" s="18"/>
      <c r="J3" s="18"/>
    </row>
    <row r="4" spans="1:10" ht="27.2" customHeight="1">
      <c r="A4" s="15" t="s">
        <v>260</v>
      </c>
      <c r="B4" s="15" t="s">
        <v>261</v>
      </c>
      <c r="C4" s="15" t="s">
        <v>262</v>
      </c>
      <c r="D4" s="15" t="s">
        <v>263</v>
      </c>
      <c r="E4" s="15" t="s">
        <v>264</v>
      </c>
      <c r="F4" s="15" t="s">
        <v>265</v>
      </c>
      <c r="G4" s="15" t="s">
        <v>266</v>
      </c>
      <c r="H4" s="15" t="s">
        <v>267</v>
      </c>
      <c r="I4" s="15" t="s">
        <v>268</v>
      </c>
      <c r="J4" s="15" t="s">
        <v>269</v>
      </c>
    </row>
    <row r="5" spans="1:10" ht="18.75" customHeight="1">
      <c r="A5" s="15" t="s">
        <v>44</v>
      </c>
      <c r="B5" s="15" t="s">
        <v>45</v>
      </c>
      <c r="C5" s="15" t="s">
        <v>46</v>
      </c>
      <c r="D5" s="15" t="s">
        <v>47</v>
      </c>
      <c r="E5" s="15" t="s">
        <v>48</v>
      </c>
      <c r="F5" s="15" t="s">
        <v>49</v>
      </c>
      <c r="G5" s="15" t="s">
        <v>50</v>
      </c>
      <c r="H5" s="15" t="s">
        <v>51</v>
      </c>
      <c r="I5" s="15" t="s">
        <v>52</v>
      </c>
      <c r="J5" s="15" t="s">
        <v>69</v>
      </c>
    </row>
    <row r="6" spans="1:10" ht="18.75" customHeight="1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18.75" customHeight="1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15" customHeight="1">
      <c r="A8" s="75" t="s">
        <v>403</v>
      </c>
    </row>
  </sheetData>
  <mergeCells count="2">
    <mergeCell ref="A2:J2"/>
    <mergeCell ref="A3:C3"/>
  </mergeCells>
  <phoneticPr fontId="17" type="noConversion"/>
  <printOptions horizontalCentered="1"/>
  <pageMargins left="0.74803149606299213" right="0.61" top="0.98425196850393704" bottom="0.98425196850393704" header="0.51181102362204722" footer="0.51181102362204722"/>
  <pageSetup scale="77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H8"/>
  <sheetViews>
    <sheetView showZeros="0" workbookViewId="0">
      <selection activeCell="D14" sqref="D14"/>
    </sheetView>
  </sheetViews>
  <sheetFormatPr defaultColWidth="8.875" defaultRowHeight="15" customHeight="1"/>
  <cols>
    <col min="1" max="4" width="20.25" customWidth="1"/>
    <col min="5" max="8" width="15.75" customWidth="1"/>
  </cols>
  <sheetData>
    <row r="1" spans="1:8" ht="18.75" customHeight="1">
      <c r="A1" s="13"/>
      <c r="B1" s="13"/>
      <c r="C1" s="13"/>
      <c r="D1" s="13"/>
      <c r="E1" s="13"/>
      <c r="F1" s="13"/>
      <c r="G1" s="13"/>
      <c r="H1" s="14" t="s">
        <v>362</v>
      </c>
    </row>
    <row r="2" spans="1:8" ht="41.45" customHeight="1">
      <c r="A2" s="108" t="s">
        <v>378</v>
      </c>
      <c r="B2" s="109"/>
      <c r="C2" s="109"/>
      <c r="D2" s="109"/>
      <c r="E2" s="109"/>
      <c r="F2" s="109"/>
      <c r="G2" s="109"/>
      <c r="H2" s="109"/>
    </row>
    <row r="3" spans="1:8" ht="18.75" customHeight="1">
      <c r="A3" s="96" t="s">
        <v>375</v>
      </c>
      <c r="B3" s="97"/>
      <c r="C3" s="97"/>
      <c r="D3" s="13"/>
      <c r="E3" s="13"/>
      <c r="F3" s="13"/>
      <c r="G3" s="13"/>
      <c r="H3" s="13"/>
    </row>
    <row r="4" spans="1:8" ht="18.75" customHeight="1">
      <c r="A4" s="101" t="s">
        <v>152</v>
      </c>
      <c r="B4" s="101" t="s">
        <v>363</v>
      </c>
      <c r="C4" s="101" t="s">
        <v>364</v>
      </c>
      <c r="D4" s="101" t="s">
        <v>365</v>
      </c>
      <c r="E4" s="101" t="s">
        <v>327</v>
      </c>
      <c r="F4" s="101" t="s">
        <v>366</v>
      </c>
      <c r="G4" s="101"/>
      <c r="H4" s="101"/>
    </row>
    <row r="5" spans="1:8" ht="18.75" customHeight="1">
      <c r="A5" s="101"/>
      <c r="B5" s="101"/>
      <c r="C5" s="101"/>
      <c r="D5" s="101"/>
      <c r="E5" s="101"/>
      <c r="F5" s="15" t="s">
        <v>328</v>
      </c>
      <c r="G5" s="15" t="s">
        <v>367</v>
      </c>
      <c r="H5" s="15" t="s">
        <v>368</v>
      </c>
    </row>
    <row r="6" spans="1:8" ht="18.75" customHeight="1">
      <c r="A6" s="15" t="s">
        <v>44</v>
      </c>
      <c r="B6" s="15" t="s">
        <v>45</v>
      </c>
      <c r="C6" s="15" t="s">
        <v>46</v>
      </c>
      <c r="D6" s="15" t="s">
        <v>47</v>
      </c>
      <c r="E6" s="15" t="s">
        <v>48</v>
      </c>
      <c r="F6" s="15" t="s">
        <v>49</v>
      </c>
      <c r="G6" s="15" t="s">
        <v>50</v>
      </c>
      <c r="H6" s="15" t="s">
        <v>51</v>
      </c>
    </row>
    <row r="7" spans="1:8" ht="18.75" customHeight="1">
      <c r="A7" s="16"/>
      <c r="B7" s="16"/>
      <c r="C7" s="16"/>
      <c r="D7" s="16"/>
      <c r="E7" s="17"/>
      <c r="F7" s="17"/>
      <c r="G7" s="12"/>
      <c r="H7" s="12"/>
    </row>
    <row r="8" spans="1:8" ht="15" customHeight="1">
      <c r="A8" s="75" t="s">
        <v>404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85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1"/>
  <sheetViews>
    <sheetView showZeros="0" workbookViewId="0">
      <selection activeCell="H14" sqref="H14"/>
    </sheetView>
  </sheetViews>
  <sheetFormatPr defaultColWidth="8.875" defaultRowHeight="15" customHeight="1"/>
  <cols>
    <col min="1" max="1" width="15.625" customWidth="1"/>
    <col min="2" max="2" width="20.25" customWidth="1"/>
    <col min="3" max="3" width="17.875" customWidth="1"/>
    <col min="4" max="4" width="14.5" customWidth="1"/>
    <col min="5" max="9" width="12.125" customWidth="1"/>
    <col min="10" max="10" width="13.75" customWidth="1"/>
    <col min="11" max="11" width="15.625" customWidth="1"/>
  </cols>
  <sheetData>
    <row r="1" spans="1:11" ht="18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369</v>
      </c>
    </row>
    <row r="2" spans="1:11" ht="45" customHeight="1">
      <c r="A2" s="76" t="s">
        <v>377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75" customHeight="1">
      <c r="A3" s="77" t="s">
        <v>375</v>
      </c>
      <c r="B3" s="85"/>
      <c r="C3" s="85"/>
      <c r="D3" s="85"/>
      <c r="E3" s="85"/>
      <c r="F3" s="85"/>
      <c r="G3" s="85"/>
      <c r="H3" s="3"/>
      <c r="I3" s="3"/>
      <c r="J3" s="3"/>
      <c r="K3" s="3" t="s">
        <v>27</v>
      </c>
    </row>
    <row r="4" spans="1:11" ht="18.75" customHeight="1">
      <c r="A4" s="80" t="s">
        <v>242</v>
      </c>
      <c r="B4" s="80" t="s">
        <v>154</v>
      </c>
      <c r="C4" s="80" t="s">
        <v>243</v>
      </c>
      <c r="D4" s="80" t="s">
        <v>155</v>
      </c>
      <c r="E4" s="80" t="s">
        <v>156</v>
      </c>
      <c r="F4" s="80" t="s">
        <v>244</v>
      </c>
      <c r="G4" s="80" t="s">
        <v>158</v>
      </c>
      <c r="H4" s="80" t="s">
        <v>30</v>
      </c>
      <c r="I4" s="80" t="s">
        <v>370</v>
      </c>
      <c r="J4" s="80"/>
      <c r="K4" s="80"/>
    </row>
    <row r="5" spans="1:11" ht="18.75" customHeight="1">
      <c r="A5" s="80"/>
      <c r="B5" s="80"/>
      <c r="C5" s="80"/>
      <c r="D5" s="80"/>
      <c r="E5" s="80"/>
      <c r="F5" s="80"/>
      <c r="G5" s="80"/>
      <c r="H5" s="80"/>
      <c r="I5" s="80" t="s">
        <v>33</v>
      </c>
      <c r="J5" s="80" t="s">
        <v>34</v>
      </c>
      <c r="K5" s="80" t="s">
        <v>35</v>
      </c>
    </row>
    <row r="6" spans="1:11" ht="22.7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8.75" customHeight="1">
      <c r="A7" s="9" t="s">
        <v>44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</row>
    <row r="8" spans="1:11" ht="20.25" customHeight="1">
      <c r="A8" s="10"/>
      <c r="B8" s="11"/>
      <c r="C8" s="10"/>
      <c r="D8" s="10"/>
      <c r="E8" s="10"/>
      <c r="F8" s="10"/>
      <c r="G8" s="10"/>
      <c r="H8" s="12"/>
      <c r="I8" s="12"/>
      <c r="J8" s="12"/>
      <c r="K8" s="12"/>
    </row>
    <row r="9" spans="1:11" ht="20.25" customHeight="1">
      <c r="A9" s="10"/>
      <c r="B9" s="11"/>
      <c r="C9" s="10"/>
      <c r="D9" s="10"/>
      <c r="E9" s="10"/>
      <c r="F9" s="10"/>
      <c r="G9" s="10"/>
      <c r="H9" s="12"/>
      <c r="I9" s="12"/>
      <c r="J9" s="12"/>
      <c r="K9" s="12"/>
    </row>
    <row r="10" spans="1:11" ht="20.25" customHeight="1">
      <c r="A10" s="110" t="s">
        <v>30</v>
      </c>
      <c r="B10" s="110"/>
      <c r="C10" s="110"/>
      <c r="D10" s="110"/>
      <c r="E10" s="110"/>
      <c r="F10" s="110"/>
      <c r="G10" s="110"/>
      <c r="H10" s="12"/>
      <c r="I10" s="12"/>
      <c r="J10" s="12"/>
      <c r="K10" s="12"/>
    </row>
    <row r="11" spans="1:11" ht="15" customHeight="1">
      <c r="A11" s="75" t="s">
        <v>405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78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2"/>
  <sheetViews>
    <sheetView showZeros="0" workbookViewId="0">
      <selection activeCell="A2" sqref="A2:G2"/>
    </sheetView>
  </sheetViews>
  <sheetFormatPr defaultColWidth="8.875" defaultRowHeight="15" customHeight="1"/>
  <cols>
    <col min="1" max="1" width="28.5" customWidth="1"/>
    <col min="2" max="2" width="14.875" customWidth="1"/>
    <col min="3" max="3" width="28.75" customWidth="1"/>
    <col min="4" max="4" width="14.375" customWidth="1"/>
    <col min="5" max="7" width="17.125" customWidth="1"/>
  </cols>
  <sheetData>
    <row r="1" spans="1:7" ht="18.75" customHeight="1">
      <c r="A1" s="1"/>
      <c r="B1" s="1"/>
      <c r="C1" s="1"/>
      <c r="D1" s="1"/>
      <c r="E1" s="2"/>
      <c r="F1" s="2"/>
      <c r="G1" s="2" t="s">
        <v>371</v>
      </c>
    </row>
    <row r="2" spans="1:7" ht="45" customHeight="1">
      <c r="A2" s="76" t="s">
        <v>376</v>
      </c>
      <c r="B2" s="76"/>
      <c r="C2" s="76"/>
      <c r="D2" s="76"/>
      <c r="E2" s="76"/>
      <c r="F2" s="76"/>
      <c r="G2" s="76"/>
    </row>
    <row r="3" spans="1:7" ht="24.2" customHeight="1">
      <c r="A3" s="77" t="s">
        <v>375</v>
      </c>
      <c r="B3" s="85"/>
      <c r="C3" s="85"/>
      <c r="D3" s="85"/>
      <c r="E3" s="3"/>
      <c r="F3" s="3"/>
      <c r="G3" s="3" t="s">
        <v>27</v>
      </c>
    </row>
    <row r="4" spans="1:7" ht="18.75" customHeight="1">
      <c r="A4" s="111" t="s">
        <v>243</v>
      </c>
      <c r="B4" s="111" t="s">
        <v>242</v>
      </c>
      <c r="C4" s="111" t="s">
        <v>154</v>
      </c>
      <c r="D4" s="111" t="s">
        <v>372</v>
      </c>
      <c r="E4" s="111" t="s">
        <v>33</v>
      </c>
      <c r="F4" s="111"/>
      <c r="G4" s="111"/>
    </row>
    <row r="5" spans="1:7" ht="18.75" customHeight="1">
      <c r="A5" s="111"/>
      <c r="B5" s="111"/>
      <c r="C5" s="111"/>
      <c r="D5" s="111"/>
      <c r="E5" s="111">
        <v>2026</v>
      </c>
      <c r="F5" s="111">
        <v>2027</v>
      </c>
      <c r="G5" s="111">
        <v>2028</v>
      </c>
    </row>
    <row r="6" spans="1:7" ht="22.7" customHeight="1">
      <c r="A6" s="111"/>
      <c r="B6" s="111"/>
      <c r="C6" s="111"/>
      <c r="D6" s="111"/>
      <c r="E6" s="111"/>
      <c r="F6" s="111"/>
      <c r="G6" s="111"/>
    </row>
    <row r="7" spans="1:7" ht="18.75" customHeight="1">
      <c r="A7" s="4" t="s">
        <v>44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20.25" customHeight="1">
      <c r="A8" s="5" t="s">
        <v>56</v>
      </c>
      <c r="B8" s="5" t="s">
        <v>248</v>
      </c>
      <c r="C8" s="6" t="s">
        <v>247</v>
      </c>
      <c r="D8" s="5" t="s">
        <v>373</v>
      </c>
      <c r="E8" s="7">
        <v>3564000</v>
      </c>
      <c r="F8" s="7"/>
      <c r="G8" s="7"/>
    </row>
    <row r="9" spans="1:7" ht="20.25" customHeight="1">
      <c r="A9" s="5" t="s">
        <v>56</v>
      </c>
      <c r="B9" s="5" t="s">
        <v>248</v>
      </c>
      <c r="C9" s="6" t="s">
        <v>250</v>
      </c>
      <c r="D9" s="5" t="s">
        <v>373</v>
      </c>
      <c r="E9" s="7">
        <v>3422400</v>
      </c>
      <c r="F9" s="7"/>
      <c r="G9" s="7"/>
    </row>
    <row r="10" spans="1:7" ht="20.25" customHeight="1">
      <c r="A10" s="5" t="s">
        <v>56</v>
      </c>
      <c r="B10" s="5" t="s">
        <v>248</v>
      </c>
      <c r="C10" s="6" t="s">
        <v>252</v>
      </c>
      <c r="D10" s="5" t="s">
        <v>373</v>
      </c>
      <c r="E10" s="7">
        <v>780300</v>
      </c>
      <c r="F10" s="7"/>
      <c r="G10" s="7"/>
    </row>
    <row r="11" spans="1:7" ht="20.25" customHeight="1">
      <c r="A11" s="5" t="s">
        <v>56</v>
      </c>
      <c r="B11" s="5" t="s">
        <v>248</v>
      </c>
      <c r="C11" s="6" t="s">
        <v>257</v>
      </c>
      <c r="D11" s="5" t="s">
        <v>373</v>
      </c>
      <c r="E11" s="7">
        <v>34812</v>
      </c>
      <c r="F11" s="7"/>
      <c r="G11" s="7"/>
    </row>
    <row r="12" spans="1:7" ht="20.25" customHeight="1">
      <c r="A12" s="92" t="s">
        <v>30</v>
      </c>
      <c r="B12" s="92"/>
      <c r="C12" s="92"/>
      <c r="D12" s="92"/>
      <c r="E12" s="7">
        <v>7801512</v>
      </c>
      <c r="F12" s="7"/>
      <c r="G12" s="7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8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10"/>
  <sheetViews>
    <sheetView showZeros="0" workbookViewId="0">
      <selection activeCell="I5" sqref="A5:XFD6"/>
    </sheetView>
  </sheetViews>
  <sheetFormatPr defaultColWidth="8.875" defaultRowHeight="15" customHeight="1"/>
  <cols>
    <col min="1" max="1" width="9.875" customWidth="1"/>
    <col min="2" max="2" width="25.75" customWidth="1"/>
    <col min="3" max="5" width="11.375" customWidth="1"/>
    <col min="6" max="9" width="8.5" customWidth="1"/>
    <col min="10" max="10" width="5.25" customWidth="1"/>
    <col min="11" max="11" width="8.5" customWidth="1"/>
    <col min="12" max="12" width="6.375" customWidth="1"/>
    <col min="13" max="14" width="8.5" customWidth="1"/>
    <col min="15" max="15" width="6.25" customWidth="1"/>
    <col min="16" max="16" width="7.125" customWidth="1"/>
    <col min="17" max="18" width="8.5" customWidth="1"/>
    <col min="19" max="19" width="5.875" customWidth="1"/>
  </cols>
  <sheetData>
    <row r="1" spans="1:19" ht="18.7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26</v>
      </c>
    </row>
    <row r="2" spans="1:19" ht="37.5" customHeight="1">
      <c r="A2" s="76" t="s">
        <v>390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18.75" customHeight="1">
      <c r="A3" s="77" t="s">
        <v>374</v>
      </c>
      <c r="B3" s="85"/>
      <c r="C3" s="77"/>
      <c r="D3" s="85"/>
      <c r="E3" s="37"/>
      <c r="F3" s="37"/>
      <c r="G3" s="37"/>
      <c r="H3" s="37"/>
      <c r="I3" s="3"/>
      <c r="J3" s="3"/>
      <c r="K3" s="3"/>
      <c r="L3" s="3"/>
      <c r="M3" s="3"/>
      <c r="N3" s="3"/>
      <c r="O3" s="3"/>
      <c r="P3" s="3"/>
      <c r="Q3" s="3"/>
      <c r="R3" s="3"/>
      <c r="S3" s="3" t="s">
        <v>27</v>
      </c>
    </row>
    <row r="4" spans="1:19" ht="18.75" customHeight="1">
      <c r="A4" s="80" t="s">
        <v>28</v>
      </c>
      <c r="B4" s="81" t="s">
        <v>29</v>
      </c>
      <c r="C4" s="81" t="s">
        <v>30</v>
      </c>
      <c r="D4" s="81" t="s">
        <v>31</v>
      </c>
      <c r="E4" s="81"/>
      <c r="F4" s="81"/>
      <c r="G4" s="81"/>
      <c r="H4" s="81"/>
      <c r="I4" s="81"/>
      <c r="J4" s="83"/>
      <c r="K4" s="83"/>
      <c r="L4" s="83"/>
      <c r="M4" s="83"/>
      <c r="N4" s="83"/>
      <c r="O4" s="81" t="s">
        <v>19</v>
      </c>
      <c r="P4" s="81"/>
      <c r="Q4" s="81"/>
      <c r="R4" s="81"/>
      <c r="S4" s="81"/>
    </row>
    <row r="5" spans="1:19" s="70" customFormat="1" ht="37.5" customHeight="1">
      <c r="A5" s="80"/>
      <c r="B5" s="81"/>
      <c r="C5" s="81"/>
      <c r="D5" s="82" t="s">
        <v>32</v>
      </c>
      <c r="E5" s="82" t="s">
        <v>33</v>
      </c>
      <c r="F5" s="82" t="s">
        <v>34</v>
      </c>
      <c r="G5" s="82" t="s">
        <v>35</v>
      </c>
      <c r="H5" s="82" t="s">
        <v>36</v>
      </c>
      <c r="I5" s="82" t="s">
        <v>37</v>
      </c>
      <c r="J5" s="84"/>
      <c r="K5" s="84"/>
      <c r="L5" s="84"/>
      <c r="M5" s="84"/>
      <c r="N5" s="84"/>
      <c r="O5" s="82" t="s">
        <v>32</v>
      </c>
      <c r="P5" s="82" t="s">
        <v>33</v>
      </c>
      <c r="Q5" s="82" t="s">
        <v>34</v>
      </c>
      <c r="R5" s="82" t="s">
        <v>35</v>
      </c>
      <c r="S5" s="82" t="s">
        <v>38</v>
      </c>
    </row>
    <row r="6" spans="1:19" s="70" customFormat="1" ht="37.5" customHeight="1">
      <c r="A6" s="80"/>
      <c r="B6" s="81"/>
      <c r="C6" s="81"/>
      <c r="D6" s="82"/>
      <c r="E6" s="82"/>
      <c r="F6" s="82"/>
      <c r="G6" s="82"/>
      <c r="H6" s="82"/>
      <c r="I6" s="53" t="s">
        <v>32</v>
      </c>
      <c r="J6" s="53" t="s">
        <v>39</v>
      </c>
      <c r="K6" s="53" t="s">
        <v>40</v>
      </c>
      <c r="L6" s="53" t="s">
        <v>41</v>
      </c>
      <c r="M6" s="53" t="s">
        <v>42</v>
      </c>
      <c r="N6" s="53" t="s">
        <v>43</v>
      </c>
      <c r="O6" s="82"/>
      <c r="P6" s="82"/>
      <c r="Q6" s="82"/>
      <c r="R6" s="82"/>
      <c r="S6" s="82"/>
    </row>
    <row r="7" spans="1:19" ht="18.75" customHeight="1">
      <c r="A7" s="54" t="s">
        <v>44</v>
      </c>
      <c r="B7" s="9" t="s">
        <v>45</v>
      </c>
      <c r="C7" s="9" t="s">
        <v>46</v>
      </c>
      <c r="D7" s="9" t="s">
        <v>47</v>
      </c>
      <c r="E7" s="54" t="s">
        <v>48</v>
      </c>
      <c r="F7" s="9" t="s">
        <v>49</v>
      </c>
      <c r="G7" s="9" t="s">
        <v>50</v>
      </c>
      <c r="H7" s="54" t="s">
        <v>51</v>
      </c>
      <c r="I7" s="9" t="s">
        <v>52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</row>
    <row r="8" spans="1:19" ht="20.25" customHeight="1">
      <c r="A8" s="11" t="s">
        <v>53</v>
      </c>
      <c r="B8" s="11" t="s">
        <v>54</v>
      </c>
      <c r="C8" s="12">
        <v>25198230.829999998</v>
      </c>
      <c r="D8" s="12">
        <v>25178230.829999998</v>
      </c>
      <c r="E8" s="12">
        <v>25178230.829999998</v>
      </c>
      <c r="F8" s="12"/>
      <c r="G8" s="12"/>
      <c r="H8" s="12"/>
      <c r="I8" s="12">
        <v>20000</v>
      </c>
      <c r="J8" s="12"/>
      <c r="K8" s="12"/>
      <c r="L8" s="12"/>
      <c r="M8" s="12"/>
      <c r="N8" s="12">
        <v>20000</v>
      </c>
      <c r="O8" s="12"/>
      <c r="P8" s="12"/>
      <c r="Q8" s="12"/>
      <c r="R8" s="12"/>
      <c r="S8" s="12"/>
    </row>
    <row r="9" spans="1:19" ht="20.25" customHeight="1">
      <c r="A9" s="46" t="s">
        <v>55</v>
      </c>
      <c r="B9" s="46" t="s">
        <v>56</v>
      </c>
      <c r="C9" s="12">
        <v>25198230.829999998</v>
      </c>
      <c r="D9" s="12">
        <v>25178230.829999998</v>
      </c>
      <c r="E9" s="12">
        <v>25178230.829999998</v>
      </c>
      <c r="F9" s="12"/>
      <c r="G9" s="12"/>
      <c r="H9" s="12"/>
      <c r="I9" s="12">
        <v>20000</v>
      </c>
      <c r="J9" s="12"/>
      <c r="K9" s="12"/>
      <c r="L9" s="12"/>
      <c r="M9" s="12"/>
      <c r="N9" s="12">
        <v>20000</v>
      </c>
      <c r="O9" s="16"/>
      <c r="P9" s="16"/>
      <c r="Q9" s="16"/>
      <c r="R9" s="16"/>
      <c r="S9" s="16"/>
    </row>
    <row r="10" spans="1:19" ht="20.25" customHeight="1">
      <c r="A10" s="79" t="s">
        <v>30</v>
      </c>
      <c r="B10" s="79"/>
      <c r="C10" s="12">
        <v>25198230.829999998</v>
      </c>
      <c r="D10" s="12">
        <v>25178230.829999998</v>
      </c>
      <c r="E10" s="12">
        <v>25178230.829999998</v>
      </c>
      <c r="F10" s="12"/>
      <c r="G10" s="12"/>
      <c r="H10" s="12"/>
      <c r="I10" s="12">
        <v>20000</v>
      </c>
      <c r="J10" s="12"/>
      <c r="K10" s="12"/>
      <c r="L10" s="12"/>
      <c r="M10" s="12"/>
      <c r="N10" s="12">
        <v>20000</v>
      </c>
      <c r="O10" s="12"/>
      <c r="P10" s="12"/>
      <c r="Q10" s="12"/>
      <c r="R10" s="12"/>
      <c r="S10" s="12"/>
    </row>
  </sheetData>
  <mergeCells count="20">
    <mergeCell ref="A2:S2"/>
    <mergeCell ref="D4:N4"/>
    <mergeCell ref="O4:S4"/>
    <mergeCell ref="I5:N5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A3:B3"/>
    <mergeCell ref="C3:D3"/>
    <mergeCell ref="A10:B10"/>
    <mergeCell ref="A4:A6"/>
    <mergeCell ref="B4:B6"/>
    <mergeCell ref="C4:C6"/>
    <mergeCell ref="D5:D6"/>
  </mergeCells>
  <phoneticPr fontId="16" type="noConversion"/>
  <pageMargins left="0.75" right="0.55000000000000004" top="1" bottom="1" header="0.5" footer="0.5"/>
  <pageSetup scale="71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37"/>
  <sheetViews>
    <sheetView showZeros="0" tabSelected="1" topLeftCell="A12" workbookViewId="0">
      <selection activeCell="E36" sqref="E36"/>
    </sheetView>
  </sheetViews>
  <sheetFormatPr defaultColWidth="8.875" defaultRowHeight="15" customHeight="1"/>
  <cols>
    <col min="1" max="1" width="16.125" customWidth="1"/>
    <col min="2" max="2" width="36.875" customWidth="1"/>
    <col min="3" max="5" width="14.125" customWidth="1"/>
    <col min="6" max="6" width="12.25" customWidth="1"/>
    <col min="7" max="9" width="9.25" customWidth="1"/>
    <col min="10" max="10" width="9.875" customWidth="1"/>
    <col min="11" max="14" width="10.75" customWidth="1"/>
    <col min="15" max="15" width="9.625" customWidth="1"/>
  </cols>
  <sheetData>
    <row r="1" spans="1:15" ht="18.7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spans="1:15" ht="37.5" customHeight="1">
      <c r="A2" s="76" t="s">
        <v>389</v>
      </c>
      <c r="B2" s="76"/>
      <c r="C2" s="76"/>
      <c r="D2" s="76"/>
      <c r="E2" s="76"/>
      <c r="F2" s="76"/>
      <c r="G2" s="76"/>
      <c r="H2" s="76"/>
      <c r="I2" s="76"/>
      <c r="J2" s="76"/>
      <c r="K2" s="86"/>
      <c r="L2" s="86"/>
      <c r="M2" s="86"/>
      <c r="N2" s="86"/>
      <c r="O2" s="86"/>
    </row>
    <row r="3" spans="1:15" ht="18.75" customHeight="1">
      <c r="A3" s="87" t="s">
        <v>375</v>
      </c>
      <c r="B3" s="88"/>
      <c r="C3" s="88"/>
      <c r="D3" s="88"/>
      <c r="E3" s="88"/>
      <c r="F3" s="88"/>
      <c r="G3" s="88"/>
      <c r="H3" s="88"/>
      <c r="I3" s="88"/>
      <c r="J3" s="2"/>
      <c r="K3" s="2"/>
      <c r="L3" s="2"/>
      <c r="M3" s="2"/>
      <c r="N3" s="2"/>
      <c r="O3" s="2" t="s">
        <v>27</v>
      </c>
    </row>
    <row r="4" spans="1:15" s="70" customFormat="1" ht="40.5" customHeight="1">
      <c r="A4" s="80" t="s">
        <v>58</v>
      </c>
      <c r="B4" s="80" t="s">
        <v>59</v>
      </c>
      <c r="C4" s="80" t="s">
        <v>30</v>
      </c>
      <c r="D4" s="80" t="s">
        <v>33</v>
      </c>
      <c r="E4" s="80"/>
      <c r="F4" s="80"/>
      <c r="G4" s="80" t="s">
        <v>34</v>
      </c>
      <c r="H4" s="80" t="s">
        <v>35</v>
      </c>
      <c r="I4" s="80" t="s">
        <v>60</v>
      </c>
      <c r="J4" s="80" t="s">
        <v>61</v>
      </c>
      <c r="K4" s="80"/>
      <c r="L4" s="80"/>
      <c r="M4" s="80"/>
      <c r="N4" s="80"/>
      <c r="O4" s="80"/>
    </row>
    <row r="5" spans="1:15" s="70" customFormat="1" ht="40.5" customHeight="1">
      <c r="A5" s="80"/>
      <c r="B5" s="80"/>
      <c r="C5" s="80"/>
      <c r="D5" s="8" t="s">
        <v>32</v>
      </c>
      <c r="E5" s="8" t="s">
        <v>62</v>
      </c>
      <c r="F5" s="8" t="s">
        <v>63</v>
      </c>
      <c r="G5" s="80"/>
      <c r="H5" s="80"/>
      <c r="I5" s="80"/>
      <c r="J5" s="8" t="s">
        <v>32</v>
      </c>
      <c r="K5" s="8" t="s">
        <v>64</v>
      </c>
      <c r="L5" s="44" t="s">
        <v>65</v>
      </c>
      <c r="M5" s="44" t="s">
        <v>66</v>
      </c>
      <c r="N5" s="44" t="s">
        <v>67</v>
      </c>
      <c r="O5" s="44" t="s">
        <v>68</v>
      </c>
    </row>
    <row r="6" spans="1:15" ht="18.75" customHeight="1">
      <c r="A6" s="9" t="s">
        <v>44</v>
      </c>
      <c r="B6" s="9" t="s">
        <v>45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 t="s">
        <v>51</v>
      </c>
      <c r="I6" s="9" t="s">
        <v>52</v>
      </c>
      <c r="J6" s="9" t="s">
        <v>69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</row>
    <row r="7" spans="1:15" ht="20.25" customHeight="1">
      <c r="A7" s="11" t="s">
        <v>70</v>
      </c>
      <c r="B7" s="11" t="s">
        <v>71</v>
      </c>
      <c r="C7" s="12">
        <v>8753709.3300000001</v>
      </c>
      <c r="D7" s="12">
        <v>8733709.3300000001</v>
      </c>
      <c r="E7" s="12">
        <v>8733709.3300000001</v>
      </c>
      <c r="F7" s="12"/>
      <c r="G7" s="12"/>
      <c r="H7" s="12"/>
      <c r="I7" s="12"/>
      <c r="J7" s="12">
        <v>20000</v>
      </c>
      <c r="K7" s="12"/>
      <c r="L7" s="12"/>
      <c r="M7" s="12"/>
      <c r="N7" s="12"/>
      <c r="O7" s="12">
        <v>20000</v>
      </c>
    </row>
    <row r="8" spans="1:15" ht="20.25" customHeight="1">
      <c r="A8" s="46" t="s">
        <v>72</v>
      </c>
      <c r="B8" s="46" t="s">
        <v>73</v>
      </c>
      <c r="C8" s="12">
        <v>6441511.29</v>
      </c>
      <c r="D8" s="12">
        <v>6421511.29</v>
      </c>
      <c r="E8" s="12">
        <v>6421511.29</v>
      </c>
      <c r="F8" s="12"/>
      <c r="G8" s="12"/>
      <c r="H8" s="12"/>
      <c r="I8" s="12"/>
      <c r="J8" s="12">
        <v>20000</v>
      </c>
      <c r="K8" s="12"/>
      <c r="L8" s="12"/>
      <c r="M8" s="12"/>
      <c r="N8" s="12"/>
      <c r="O8" s="12">
        <v>20000</v>
      </c>
    </row>
    <row r="9" spans="1:15" ht="20.25" customHeight="1">
      <c r="A9" s="47" t="s">
        <v>74</v>
      </c>
      <c r="B9" s="47" t="s">
        <v>75</v>
      </c>
      <c r="C9" s="12">
        <v>5551393.6100000003</v>
      </c>
      <c r="D9" s="12">
        <v>5531393.6100000003</v>
      </c>
      <c r="E9" s="12">
        <v>5531393.6100000003</v>
      </c>
      <c r="F9" s="12"/>
      <c r="G9" s="12"/>
      <c r="H9" s="12"/>
      <c r="I9" s="12"/>
      <c r="J9" s="12">
        <v>20000</v>
      </c>
      <c r="K9" s="12"/>
      <c r="L9" s="12"/>
      <c r="M9" s="12"/>
      <c r="N9" s="12"/>
      <c r="O9" s="12">
        <v>20000</v>
      </c>
    </row>
    <row r="10" spans="1:15" ht="20.25" customHeight="1">
      <c r="A10" s="47" t="s">
        <v>76</v>
      </c>
      <c r="B10" s="47" t="s">
        <v>77</v>
      </c>
      <c r="C10" s="12">
        <v>890117.68</v>
      </c>
      <c r="D10" s="12">
        <v>890117.68</v>
      </c>
      <c r="E10" s="12">
        <v>890117.68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20.25" customHeight="1">
      <c r="A11" s="46" t="s">
        <v>78</v>
      </c>
      <c r="B11" s="46" t="s">
        <v>79</v>
      </c>
      <c r="C11" s="12">
        <v>1457326.52</v>
      </c>
      <c r="D11" s="12">
        <v>1457326.52</v>
      </c>
      <c r="E11" s="12">
        <v>1457326.52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20.25" customHeight="1">
      <c r="A12" s="47" t="s">
        <v>80</v>
      </c>
      <c r="B12" s="47" t="s">
        <v>77</v>
      </c>
      <c r="C12" s="12">
        <v>1457326.52</v>
      </c>
      <c r="D12" s="12">
        <v>1457326.52</v>
      </c>
      <c r="E12" s="12">
        <v>1457326.52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20.25" customHeight="1">
      <c r="A13" s="46" t="s">
        <v>81</v>
      </c>
      <c r="B13" s="46" t="s">
        <v>82</v>
      </c>
      <c r="C13" s="12">
        <v>854871.52</v>
      </c>
      <c r="D13" s="12">
        <v>854871.52</v>
      </c>
      <c r="E13" s="12">
        <v>854871.52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20.25" customHeight="1">
      <c r="A14" s="47" t="s">
        <v>83</v>
      </c>
      <c r="B14" s="47" t="s">
        <v>77</v>
      </c>
      <c r="C14" s="12">
        <v>854871.52</v>
      </c>
      <c r="D14" s="12">
        <v>854871.52</v>
      </c>
      <c r="E14" s="12">
        <v>854871.52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20.25" customHeight="1">
      <c r="A15" s="11" t="s">
        <v>84</v>
      </c>
      <c r="B15" s="11" t="s">
        <v>85</v>
      </c>
      <c r="C15" s="12">
        <v>1946375.84</v>
      </c>
      <c r="D15" s="12">
        <v>1946375.84</v>
      </c>
      <c r="E15" s="12">
        <v>1911563.84</v>
      </c>
      <c r="F15" s="12">
        <v>34812</v>
      </c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20.25" customHeight="1">
      <c r="A16" s="46" t="s">
        <v>86</v>
      </c>
      <c r="B16" s="46" t="s">
        <v>87</v>
      </c>
      <c r="C16" s="12">
        <v>1911563.84</v>
      </c>
      <c r="D16" s="12">
        <v>1911563.84</v>
      </c>
      <c r="E16" s="12">
        <v>1911563.84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20.25" customHeight="1">
      <c r="A17" s="47" t="s">
        <v>88</v>
      </c>
      <c r="B17" s="47" t="s">
        <v>89</v>
      </c>
      <c r="C17" s="12">
        <v>230400</v>
      </c>
      <c r="D17" s="12">
        <v>230400</v>
      </c>
      <c r="E17" s="12">
        <v>230400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20.25" customHeight="1">
      <c r="A18" s="47" t="s">
        <v>90</v>
      </c>
      <c r="B18" s="47" t="s">
        <v>91</v>
      </c>
      <c r="C18" s="12">
        <v>86400</v>
      </c>
      <c r="D18" s="12">
        <v>86400</v>
      </c>
      <c r="E18" s="12">
        <v>86400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20.25" customHeight="1">
      <c r="A19" s="47" t="s">
        <v>92</v>
      </c>
      <c r="B19" s="47" t="s">
        <v>93</v>
      </c>
      <c r="C19" s="12">
        <v>1594763.84</v>
      </c>
      <c r="D19" s="12">
        <v>1594763.84</v>
      </c>
      <c r="E19" s="12">
        <v>1594763.84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20.25" customHeight="1">
      <c r="A20" s="46" t="s">
        <v>94</v>
      </c>
      <c r="B20" s="46" t="s">
        <v>95</v>
      </c>
      <c r="C20" s="12">
        <v>34812</v>
      </c>
      <c r="D20" s="12">
        <v>34812</v>
      </c>
      <c r="E20" s="12"/>
      <c r="F20" s="12">
        <v>34812</v>
      </c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20.25" customHeight="1">
      <c r="A21" s="47" t="s">
        <v>96</v>
      </c>
      <c r="B21" s="47" t="s">
        <v>97</v>
      </c>
      <c r="C21" s="12">
        <v>34812</v>
      </c>
      <c r="D21" s="12">
        <v>34812</v>
      </c>
      <c r="E21" s="12"/>
      <c r="F21" s="12">
        <v>34812</v>
      </c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20.25" customHeight="1">
      <c r="A22" s="11" t="s">
        <v>98</v>
      </c>
      <c r="B22" s="11" t="s">
        <v>99</v>
      </c>
      <c r="C22" s="12">
        <v>1377039.98</v>
      </c>
      <c r="D22" s="12">
        <v>1377039.98</v>
      </c>
      <c r="E22" s="12">
        <v>1377039.98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20.25" customHeight="1">
      <c r="A23" s="46" t="s">
        <v>100</v>
      </c>
      <c r="B23" s="46" t="s">
        <v>101</v>
      </c>
      <c r="C23" s="12">
        <v>1377039.98</v>
      </c>
      <c r="D23" s="12">
        <v>1377039.98</v>
      </c>
      <c r="E23" s="12">
        <v>1377039.98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0.25" customHeight="1">
      <c r="A24" s="47" t="s">
        <v>102</v>
      </c>
      <c r="B24" s="47" t="s">
        <v>103</v>
      </c>
      <c r="C24" s="12">
        <v>290096.12</v>
      </c>
      <c r="D24" s="12">
        <v>290096.12</v>
      </c>
      <c r="E24" s="12">
        <v>290096.12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0.25" customHeight="1">
      <c r="A25" s="47" t="s">
        <v>104</v>
      </c>
      <c r="B25" s="47" t="s">
        <v>105</v>
      </c>
      <c r="C25" s="12">
        <v>537187.62</v>
      </c>
      <c r="D25" s="12">
        <v>537187.62</v>
      </c>
      <c r="E25" s="12">
        <v>537187.62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0.25" customHeight="1">
      <c r="A26" s="47" t="s">
        <v>106</v>
      </c>
      <c r="B26" s="47" t="s">
        <v>107</v>
      </c>
      <c r="C26" s="12">
        <v>473756.6</v>
      </c>
      <c r="D26" s="12">
        <v>473756.6</v>
      </c>
      <c r="E26" s="12">
        <v>473756.6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20.25" customHeight="1">
      <c r="A27" s="47" t="s">
        <v>108</v>
      </c>
      <c r="B27" s="47" t="s">
        <v>109</v>
      </c>
      <c r="C27" s="12">
        <v>75999.64</v>
      </c>
      <c r="D27" s="12">
        <v>75999.64</v>
      </c>
      <c r="E27" s="12">
        <v>75999.64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20.25" customHeight="1">
      <c r="A28" s="11" t="s">
        <v>110</v>
      </c>
      <c r="B28" s="11" t="s">
        <v>111</v>
      </c>
      <c r="C28" s="12">
        <v>4106309.68</v>
      </c>
      <c r="D28" s="12">
        <v>4106309.68</v>
      </c>
      <c r="E28" s="12">
        <v>4106309.68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20.25" customHeight="1">
      <c r="A29" s="46" t="s">
        <v>112</v>
      </c>
      <c r="B29" s="46" t="s">
        <v>113</v>
      </c>
      <c r="C29" s="12">
        <v>4106309.68</v>
      </c>
      <c r="D29" s="12">
        <v>4106309.68</v>
      </c>
      <c r="E29" s="12">
        <v>4106309.68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20.25" customHeight="1">
      <c r="A30" s="47" t="s">
        <v>114</v>
      </c>
      <c r="B30" s="47" t="s">
        <v>115</v>
      </c>
      <c r="C30" s="12">
        <v>4106309.68</v>
      </c>
      <c r="D30" s="12">
        <v>4106309.68</v>
      </c>
      <c r="E30" s="12">
        <v>4106309.68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20.25" customHeight="1">
      <c r="A31" s="11" t="s">
        <v>116</v>
      </c>
      <c r="B31" s="11" t="s">
        <v>117</v>
      </c>
      <c r="C31" s="12">
        <v>7766700</v>
      </c>
      <c r="D31" s="12">
        <v>7766700</v>
      </c>
      <c r="E31" s="12"/>
      <c r="F31" s="12">
        <v>7766700</v>
      </c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20.25" customHeight="1">
      <c r="A32" s="46" t="s">
        <v>118</v>
      </c>
      <c r="B32" s="46" t="s">
        <v>119</v>
      </c>
      <c r="C32" s="12">
        <v>7766700</v>
      </c>
      <c r="D32" s="12">
        <v>7766700</v>
      </c>
      <c r="E32" s="12"/>
      <c r="F32" s="12">
        <v>7766700</v>
      </c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20.25" customHeight="1">
      <c r="A33" s="47" t="s">
        <v>120</v>
      </c>
      <c r="B33" s="47" t="s">
        <v>121</v>
      </c>
      <c r="C33" s="12">
        <v>7766700</v>
      </c>
      <c r="D33" s="12">
        <v>7766700</v>
      </c>
      <c r="E33" s="12"/>
      <c r="F33" s="12">
        <v>7766700</v>
      </c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20.25" customHeight="1">
      <c r="A34" s="11" t="s">
        <v>122</v>
      </c>
      <c r="B34" s="11" t="s">
        <v>123</v>
      </c>
      <c r="C34" s="12">
        <v>1248096</v>
      </c>
      <c r="D34" s="12">
        <v>1248096</v>
      </c>
      <c r="E34" s="12">
        <v>1248096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20.25" customHeight="1">
      <c r="A35" s="46" t="s">
        <v>124</v>
      </c>
      <c r="B35" s="46" t="s">
        <v>125</v>
      </c>
      <c r="C35" s="12">
        <v>1248096</v>
      </c>
      <c r="D35" s="12">
        <v>1248096</v>
      </c>
      <c r="E35" s="12">
        <v>1248096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20.25" customHeight="1">
      <c r="A36" s="47" t="s">
        <v>126</v>
      </c>
      <c r="B36" s="47" t="s">
        <v>127</v>
      </c>
      <c r="C36" s="12">
        <v>1248096</v>
      </c>
      <c r="D36" s="12">
        <v>1248096</v>
      </c>
      <c r="E36" s="12">
        <v>1248096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20.25" customHeight="1">
      <c r="A37" s="79" t="s">
        <v>128</v>
      </c>
      <c r="B37" s="79"/>
      <c r="C37" s="12">
        <v>25198230.829999998</v>
      </c>
      <c r="D37" s="12">
        <v>25178230.829999998</v>
      </c>
      <c r="E37" s="12">
        <v>17376718.829999998</v>
      </c>
      <c r="F37" s="12">
        <v>7801512</v>
      </c>
      <c r="G37" s="12"/>
      <c r="H37" s="12"/>
      <c r="I37" s="12"/>
      <c r="J37" s="12">
        <v>20000</v>
      </c>
      <c r="K37" s="12"/>
      <c r="L37" s="12"/>
      <c r="M37" s="12"/>
      <c r="N37" s="12"/>
      <c r="O37" s="12">
        <v>20000</v>
      </c>
    </row>
  </sheetData>
  <mergeCells count="11">
    <mergeCell ref="A2:O2"/>
    <mergeCell ref="A3:I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honeticPr fontId="17" type="noConversion"/>
  <printOptions horizontalCentered="1"/>
  <pageMargins left="0.74803149606299213" right="0.43" top="0.61" bottom="0.6" header="0.51181102362204722" footer="0.51181102362204722"/>
  <pageSetup scale="64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16"/>
  <sheetViews>
    <sheetView showZeros="0" workbookViewId="0">
      <selection activeCell="A2" sqref="A2:D2"/>
    </sheetView>
  </sheetViews>
  <sheetFormatPr defaultColWidth="8.875" defaultRowHeight="15" customHeight="1"/>
  <cols>
    <col min="1" max="4" width="35.75" customWidth="1"/>
  </cols>
  <sheetData>
    <row r="1" spans="1:4" ht="18.75" customHeight="1">
      <c r="A1" s="1"/>
      <c r="B1" s="1"/>
      <c r="C1" s="1"/>
      <c r="D1" s="3" t="s">
        <v>129</v>
      </c>
    </row>
    <row r="2" spans="1:4" ht="45" customHeight="1">
      <c r="A2" s="76" t="s">
        <v>388</v>
      </c>
      <c r="B2" s="76"/>
      <c r="C2" s="76"/>
      <c r="D2" s="76"/>
    </row>
    <row r="3" spans="1:4" ht="18.75" customHeight="1">
      <c r="A3" s="77" t="s">
        <v>375</v>
      </c>
      <c r="B3" s="85"/>
      <c r="C3" s="48"/>
      <c r="D3" s="3" t="s">
        <v>1</v>
      </c>
    </row>
    <row r="4" spans="1:4" ht="22.5" customHeight="1">
      <c r="A4" s="78" t="s">
        <v>2</v>
      </c>
      <c r="B4" s="78"/>
      <c r="C4" s="78" t="s">
        <v>3</v>
      </c>
      <c r="D4" s="78"/>
    </row>
    <row r="5" spans="1:4" ht="18.75" customHeight="1">
      <c r="A5" s="78" t="s">
        <v>4</v>
      </c>
      <c r="B5" s="78" t="s">
        <v>5</v>
      </c>
      <c r="C5" s="78" t="s">
        <v>130</v>
      </c>
      <c r="D5" s="78" t="s">
        <v>5</v>
      </c>
    </row>
    <row r="6" spans="1:4" ht="18.75" customHeight="1">
      <c r="A6" s="78"/>
      <c r="B6" s="78"/>
      <c r="C6" s="78"/>
      <c r="D6" s="78"/>
    </row>
    <row r="7" spans="1:4" ht="22.5" customHeight="1">
      <c r="A7" s="10" t="s">
        <v>131</v>
      </c>
      <c r="B7" s="12">
        <v>25178230.829999998</v>
      </c>
      <c r="C7" s="10" t="s">
        <v>132</v>
      </c>
      <c r="D7" s="12">
        <v>25178230.829999998</v>
      </c>
    </row>
    <row r="8" spans="1:4" ht="22.5" customHeight="1">
      <c r="A8" s="10" t="s">
        <v>133</v>
      </c>
      <c r="B8" s="12">
        <v>25178230.829999998</v>
      </c>
      <c r="C8" s="10" t="str">
        <f>"（"&amp;"一"&amp;"）"&amp;"一般公共服务支出"</f>
        <v>（一）一般公共服务支出</v>
      </c>
      <c r="D8" s="12">
        <v>8733709.3300000001</v>
      </c>
    </row>
    <row r="9" spans="1:4" ht="22.5" customHeight="1">
      <c r="A9" s="10" t="s">
        <v>134</v>
      </c>
      <c r="B9" s="12"/>
      <c r="C9" s="10" t="str">
        <f>"（"&amp;"二"&amp;"）"&amp;"社会保障和就业支出"</f>
        <v>（二）社会保障和就业支出</v>
      </c>
      <c r="D9" s="12">
        <v>1946375.84</v>
      </c>
    </row>
    <row r="10" spans="1:4" ht="22.5" customHeight="1">
      <c r="A10" s="10" t="s">
        <v>135</v>
      </c>
      <c r="B10" s="12"/>
      <c r="C10" s="10" t="str">
        <f>"（"&amp;"三"&amp;"）"&amp;"卫生健康支出"</f>
        <v>（三）卫生健康支出</v>
      </c>
      <c r="D10" s="12">
        <v>1377039.98</v>
      </c>
    </row>
    <row r="11" spans="1:4" ht="22.5" customHeight="1">
      <c r="A11" s="10" t="s">
        <v>136</v>
      </c>
      <c r="B11" s="12"/>
      <c r="C11" s="10" t="str">
        <f>"（"&amp;"四"&amp;"）"&amp;"城乡社区支出"</f>
        <v>（四）城乡社区支出</v>
      </c>
      <c r="D11" s="12">
        <v>4106309.68</v>
      </c>
    </row>
    <row r="12" spans="1:4" ht="22.5" customHeight="1">
      <c r="A12" s="10" t="s">
        <v>133</v>
      </c>
      <c r="B12" s="12"/>
      <c r="C12" s="10" t="str">
        <f>"（"&amp;"五"&amp;"）"&amp;"农林水支出"</f>
        <v>（五）农林水支出</v>
      </c>
      <c r="D12" s="12">
        <v>7766700</v>
      </c>
    </row>
    <row r="13" spans="1:4" ht="22.5" customHeight="1">
      <c r="A13" s="10" t="s">
        <v>134</v>
      </c>
      <c r="B13" s="12"/>
      <c r="C13" s="10" t="str">
        <f>"（"&amp;"六"&amp;"）"&amp;"住房保障支出"</f>
        <v>（六）住房保障支出</v>
      </c>
      <c r="D13" s="12">
        <v>1248096</v>
      </c>
    </row>
    <row r="14" spans="1:4" ht="22.5" customHeight="1">
      <c r="A14" s="10" t="s">
        <v>135</v>
      </c>
      <c r="B14" s="12"/>
      <c r="C14" s="10"/>
      <c r="D14" s="12"/>
    </row>
    <row r="15" spans="1:4" ht="22.5" customHeight="1">
      <c r="A15" s="49"/>
      <c r="B15" s="12"/>
      <c r="C15" s="10" t="s">
        <v>137</v>
      </c>
      <c r="D15" s="12"/>
    </row>
    <row r="16" spans="1:4" ht="22.5" customHeight="1">
      <c r="A16" s="50" t="s">
        <v>138</v>
      </c>
      <c r="B16" s="51">
        <v>25178230.829999998</v>
      </c>
      <c r="C16" s="52" t="s">
        <v>139</v>
      </c>
      <c r="D16" s="51">
        <v>25178230.829999998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scale="86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37"/>
  <sheetViews>
    <sheetView showZeros="0" workbookViewId="0">
      <selection activeCell="A2" sqref="A2:G2"/>
    </sheetView>
  </sheetViews>
  <sheetFormatPr defaultColWidth="8.875" defaultRowHeight="15" customHeight="1"/>
  <cols>
    <col min="1" max="1" width="19.75" customWidth="1"/>
    <col min="2" max="2" width="39.5" customWidth="1"/>
    <col min="3" max="3" width="23.5" customWidth="1"/>
    <col min="4" max="4" width="23.25" customWidth="1"/>
    <col min="5" max="5" width="22.875" customWidth="1"/>
    <col min="6" max="7" width="21.375" customWidth="1"/>
  </cols>
  <sheetData>
    <row r="1" spans="1:7" ht="18.75" customHeight="1">
      <c r="A1" s="1"/>
      <c r="B1" s="1"/>
      <c r="C1" s="1"/>
      <c r="D1" s="1"/>
      <c r="E1" s="1"/>
      <c r="F1" s="1"/>
      <c r="G1" s="29" t="s">
        <v>140</v>
      </c>
    </row>
    <row r="2" spans="1:7" ht="37.5" customHeight="1">
      <c r="A2" s="76" t="s">
        <v>387</v>
      </c>
      <c r="B2" s="76"/>
      <c r="C2" s="76"/>
      <c r="D2" s="76"/>
      <c r="E2" s="76"/>
      <c r="F2" s="76"/>
      <c r="G2" s="76"/>
    </row>
    <row r="3" spans="1:7" ht="18.75" customHeight="1">
      <c r="A3" s="87" t="s">
        <v>375</v>
      </c>
      <c r="B3" s="88"/>
      <c r="C3" s="88"/>
      <c r="D3" s="30"/>
      <c r="E3" s="30"/>
      <c r="F3" s="30"/>
      <c r="G3" s="31" t="s">
        <v>27</v>
      </c>
    </row>
    <row r="4" spans="1:7" ht="18.75" customHeight="1">
      <c r="A4" s="80" t="s">
        <v>141</v>
      </c>
      <c r="B4" s="80" t="s">
        <v>59</v>
      </c>
      <c r="C4" s="89" t="s">
        <v>30</v>
      </c>
      <c r="D4" s="89" t="s">
        <v>62</v>
      </c>
      <c r="E4" s="89"/>
      <c r="F4" s="89"/>
      <c r="G4" s="80" t="s">
        <v>63</v>
      </c>
    </row>
    <row r="5" spans="1:7" ht="18.75" customHeight="1">
      <c r="A5" s="8" t="s">
        <v>58</v>
      </c>
      <c r="B5" s="8" t="s">
        <v>59</v>
      </c>
      <c r="C5" s="89"/>
      <c r="D5" s="32" t="s">
        <v>32</v>
      </c>
      <c r="E5" s="32" t="s">
        <v>142</v>
      </c>
      <c r="F5" s="32" t="s">
        <v>143</v>
      </c>
      <c r="G5" s="80"/>
    </row>
    <row r="6" spans="1:7" ht="18.75" customHeight="1">
      <c r="A6" s="9" t="s">
        <v>44</v>
      </c>
      <c r="B6" s="9" t="s">
        <v>45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</row>
    <row r="7" spans="1:7" ht="20.25" customHeight="1">
      <c r="A7" s="11" t="s">
        <v>70</v>
      </c>
      <c r="B7" s="11" t="s">
        <v>71</v>
      </c>
      <c r="C7" s="12">
        <v>8733709.3300000001</v>
      </c>
      <c r="D7" s="12">
        <v>8733709.3300000001</v>
      </c>
      <c r="E7" s="12">
        <v>7740153.3300000001</v>
      </c>
      <c r="F7" s="12">
        <v>993556</v>
      </c>
      <c r="G7" s="12"/>
    </row>
    <row r="8" spans="1:7" ht="20.25" customHeight="1">
      <c r="A8" s="46" t="s">
        <v>72</v>
      </c>
      <c r="B8" s="46" t="s">
        <v>73</v>
      </c>
      <c r="C8" s="12">
        <v>6421511.29</v>
      </c>
      <c r="D8" s="12">
        <v>6421511.29</v>
      </c>
      <c r="E8" s="12">
        <v>5462155.29</v>
      </c>
      <c r="F8" s="12">
        <v>959356</v>
      </c>
      <c r="G8" s="12"/>
    </row>
    <row r="9" spans="1:7" ht="20.25" customHeight="1">
      <c r="A9" s="47" t="s">
        <v>74</v>
      </c>
      <c r="B9" s="47" t="s">
        <v>75</v>
      </c>
      <c r="C9" s="12">
        <v>5531393.6100000003</v>
      </c>
      <c r="D9" s="12">
        <v>5531393.6100000003</v>
      </c>
      <c r="E9" s="12">
        <v>4585337.6100000003</v>
      </c>
      <c r="F9" s="12">
        <v>946056</v>
      </c>
      <c r="G9" s="12"/>
    </row>
    <row r="10" spans="1:7" ht="20.25" customHeight="1">
      <c r="A10" s="47" t="s">
        <v>76</v>
      </c>
      <c r="B10" s="47" t="s">
        <v>77</v>
      </c>
      <c r="C10" s="12">
        <v>890117.68</v>
      </c>
      <c r="D10" s="12">
        <v>890117.68</v>
      </c>
      <c r="E10" s="12">
        <v>876817.68</v>
      </c>
      <c r="F10" s="12">
        <v>13300</v>
      </c>
      <c r="G10" s="12"/>
    </row>
    <row r="11" spans="1:7" ht="20.25" customHeight="1">
      <c r="A11" s="46" t="s">
        <v>78</v>
      </c>
      <c r="B11" s="46" t="s">
        <v>79</v>
      </c>
      <c r="C11" s="12">
        <v>1457326.52</v>
      </c>
      <c r="D11" s="12">
        <v>1457326.52</v>
      </c>
      <c r="E11" s="12">
        <v>1436426.52</v>
      </c>
      <c r="F11" s="12">
        <v>20900</v>
      </c>
      <c r="G11" s="12"/>
    </row>
    <row r="12" spans="1:7" ht="20.25" customHeight="1">
      <c r="A12" s="47" t="s">
        <v>80</v>
      </c>
      <c r="B12" s="47" t="s">
        <v>77</v>
      </c>
      <c r="C12" s="12">
        <v>1457326.52</v>
      </c>
      <c r="D12" s="12">
        <v>1457326.52</v>
      </c>
      <c r="E12" s="12">
        <v>1436426.52</v>
      </c>
      <c r="F12" s="12">
        <v>20900</v>
      </c>
      <c r="G12" s="12"/>
    </row>
    <row r="13" spans="1:7" ht="20.25" customHeight="1">
      <c r="A13" s="46" t="s">
        <v>81</v>
      </c>
      <c r="B13" s="46" t="s">
        <v>82</v>
      </c>
      <c r="C13" s="12">
        <v>854871.52</v>
      </c>
      <c r="D13" s="12">
        <v>854871.52</v>
      </c>
      <c r="E13" s="12">
        <v>841571.52</v>
      </c>
      <c r="F13" s="12">
        <v>13300</v>
      </c>
      <c r="G13" s="12"/>
    </row>
    <row r="14" spans="1:7" ht="20.25" customHeight="1">
      <c r="A14" s="47" t="s">
        <v>83</v>
      </c>
      <c r="B14" s="47" t="s">
        <v>77</v>
      </c>
      <c r="C14" s="12">
        <v>854871.52</v>
      </c>
      <c r="D14" s="12">
        <v>854871.52</v>
      </c>
      <c r="E14" s="12">
        <v>841571.52</v>
      </c>
      <c r="F14" s="12">
        <v>13300</v>
      </c>
      <c r="G14" s="12"/>
    </row>
    <row r="15" spans="1:7" ht="20.25" customHeight="1">
      <c r="A15" s="11" t="s">
        <v>84</v>
      </c>
      <c r="B15" s="11" t="s">
        <v>85</v>
      </c>
      <c r="C15" s="12">
        <v>1946375.84</v>
      </c>
      <c r="D15" s="12">
        <v>1911563.84</v>
      </c>
      <c r="E15" s="12">
        <v>1911563.84</v>
      </c>
      <c r="F15" s="12"/>
      <c r="G15" s="12">
        <v>34812</v>
      </c>
    </row>
    <row r="16" spans="1:7" ht="20.25" customHeight="1">
      <c r="A16" s="46" t="s">
        <v>86</v>
      </c>
      <c r="B16" s="46" t="s">
        <v>87</v>
      </c>
      <c r="C16" s="12">
        <v>1911563.84</v>
      </c>
      <c r="D16" s="12">
        <v>1911563.84</v>
      </c>
      <c r="E16" s="12">
        <v>1911563.84</v>
      </c>
      <c r="F16" s="12"/>
      <c r="G16" s="12"/>
    </row>
    <row r="17" spans="1:7" ht="20.25" customHeight="1">
      <c r="A17" s="47" t="s">
        <v>88</v>
      </c>
      <c r="B17" s="47" t="s">
        <v>89</v>
      </c>
      <c r="C17" s="12">
        <v>230400</v>
      </c>
      <c r="D17" s="12">
        <v>230400</v>
      </c>
      <c r="E17" s="12">
        <v>230400</v>
      </c>
      <c r="F17" s="12"/>
      <c r="G17" s="12"/>
    </row>
    <row r="18" spans="1:7" ht="20.25" customHeight="1">
      <c r="A18" s="47" t="s">
        <v>90</v>
      </c>
      <c r="B18" s="47" t="s">
        <v>91</v>
      </c>
      <c r="C18" s="12">
        <v>86400</v>
      </c>
      <c r="D18" s="12">
        <v>86400</v>
      </c>
      <c r="E18" s="12">
        <v>86400</v>
      </c>
      <c r="F18" s="12"/>
      <c r="G18" s="12"/>
    </row>
    <row r="19" spans="1:7" ht="20.25" customHeight="1">
      <c r="A19" s="47" t="s">
        <v>92</v>
      </c>
      <c r="B19" s="47" t="s">
        <v>93</v>
      </c>
      <c r="C19" s="12">
        <v>1594763.84</v>
      </c>
      <c r="D19" s="12">
        <v>1594763.84</v>
      </c>
      <c r="E19" s="12">
        <v>1594763.84</v>
      </c>
      <c r="F19" s="12"/>
      <c r="G19" s="12"/>
    </row>
    <row r="20" spans="1:7" ht="20.25" customHeight="1">
      <c r="A20" s="46" t="s">
        <v>94</v>
      </c>
      <c r="B20" s="46" t="s">
        <v>95</v>
      </c>
      <c r="C20" s="12">
        <v>34812</v>
      </c>
      <c r="D20" s="12"/>
      <c r="E20" s="12"/>
      <c r="F20" s="12"/>
      <c r="G20" s="12">
        <v>34812</v>
      </c>
    </row>
    <row r="21" spans="1:7" ht="20.25" customHeight="1">
      <c r="A21" s="47" t="s">
        <v>96</v>
      </c>
      <c r="B21" s="47" t="s">
        <v>97</v>
      </c>
      <c r="C21" s="12">
        <v>34812</v>
      </c>
      <c r="D21" s="12"/>
      <c r="E21" s="12"/>
      <c r="F21" s="12"/>
      <c r="G21" s="12">
        <v>34812</v>
      </c>
    </row>
    <row r="22" spans="1:7" ht="20.25" customHeight="1">
      <c r="A22" s="11" t="s">
        <v>98</v>
      </c>
      <c r="B22" s="11" t="s">
        <v>99</v>
      </c>
      <c r="C22" s="12">
        <v>1377039.98</v>
      </c>
      <c r="D22" s="12">
        <v>1377039.98</v>
      </c>
      <c r="E22" s="12">
        <v>1377039.98</v>
      </c>
      <c r="F22" s="12"/>
      <c r="G22" s="12"/>
    </row>
    <row r="23" spans="1:7" ht="20.25" customHeight="1">
      <c r="A23" s="46" t="s">
        <v>100</v>
      </c>
      <c r="B23" s="46" t="s">
        <v>101</v>
      </c>
      <c r="C23" s="12">
        <v>1377039.98</v>
      </c>
      <c r="D23" s="12">
        <v>1377039.98</v>
      </c>
      <c r="E23" s="12">
        <v>1377039.98</v>
      </c>
      <c r="F23" s="12"/>
      <c r="G23" s="12"/>
    </row>
    <row r="24" spans="1:7" ht="20.25" customHeight="1">
      <c r="A24" s="47" t="s">
        <v>102</v>
      </c>
      <c r="B24" s="47" t="s">
        <v>103</v>
      </c>
      <c r="C24" s="12">
        <v>290096.12</v>
      </c>
      <c r="D24" s="12">
        <v>290096.12</v>
      </c>
      <c r="E24" s="12">
        <v>290096.12</v>
      </c>
      <c r="F24" s="12"/>
      <c r="G24" s="12"/>
    </row>
    <row r="25" spans="1:7" ht="20.25" customHeight="1">
      <c r="A25" s="47" t="s">
        <v>104</v>
      </c>
      <c r="B25" s="47" t="s">
        <v>105</v>
      </c>
      <c r="C25" s="12">
        <v>537187.62</v>
      </c>
      <c r="D25" s="12">
        <v>537187.62</v>
      </c>
      <c r="E25" s="12">
        <v>537187.62</v>
      </c>
      <c r="F25" s="12"/>
      <c r="G25" s="12"/>
    </row>
    <row r="26" spans="1:7" ht="20.25" customHeight="1">
      <c r="A26" s="47" t="s">
        <v>106</v>
      </c>
      <c r="B26" s="47" t="s">
        <v>107</v>
      </c>
      <c r="C26" s="12">
        <v>473756.6</v>
      </c>
      <c r="D26" s="12">
        <v>473756.6</v>
      </c>
      <c r="E26" s="12">
        <v>473756.6</v>
      </c>
      <c r="F26" s="12"/>
      <c r="G26" s="12"/>
    </row>
    <row r="27" spans="1:7" ht="20.25" customHeight="1">
      <c r="A27" s="47" t="s">
        <v>108</v>
      </c>
      <c r="B27" s="47" t="s">
        <v>109</v>
      </c>
      <c r="C27" s="12">
        <v>75999.64</v>
      </c>
      <c r="D27" s="12">
        <v>75999.64</v>
      </c>
      <c r="E27" s="12">
        <v>75999.64</v>
      </c>
      <c r="F27" s="12"/>
      <c r="G27" s="12"/>
    </row>
    <row r="28" spans="1:7" ht="20.25" customHeight="1">
      <c r="A28" s="11" t="s">
        <v>110</v>
      </c>
      <c r="B28" s="11" t="s">
        <v>111</v>
      </c>
      <c r="C28" s="12">
        <v>4106309.68</v>
      </c>
      <c r="D28" s="12">
        <v>4106309.68</v>
      </c>
      <c r="E28" s="12">
        <v>4053109.68</v>
      </c>
      <c r="F28" s="12">
        <v>53200</v>
      </c>
      <c r="G28" s="12"/>
    </row>
    <row r="29" spans="1:7" ht="20.25" customHeight="1">
      <c r="A29" s="46" t="s">
        <v>112</v>
      </c>
      <c r="B29" s="46" t="s">
        <v>113</v>
      </c>
      <c r="C29" s="12">
        <v>4106309.68</v>
      </c>
      <c r="D29" s="12">
        <v>4106309.68</v>
      </c>
      <c r="E29" s="12">
        <v>4053109.68</v>
      </c>
      <c r="F29" s="12">
        <v>53200</v>
      </c>
      <c r="G29" s="12"/>
    </row>
    <row r="30" spans="1:7" ht="20.25" customHeight="1">
      <c r="A30" s="47" t="s">
        <v>114</v>
      </c>
      <c r="B30" s="47" t="s">
        <v>115</v>
      </c>
      <c r="C30" s="12">
        <v>4106309.68</v>
      </c>
      <c r="D30" s="12">
        <v>4106309.68</v>
      </c>
      <c r="E30" s="12">
        <v>4053109.68</v>
      </c>
      <c r="F30" s="12">
        <v>53200</v>
      </c>
      <c r="G30" s="12"/>
    </row>
    <row r="31" spans="1:7" ht="20.25" customHeight="1">
      <c r="A31" s="11" t="s">
        <v>116</v>
      </c>
      <c r="B31" s="11" t="s">
        <v>117</v>
      </c>
      <c r="C31" s="12">
        <v>7766700</v>
      </c>
      <c r="D31" s="12"/>
      <c r="E31" s="12"/>
      <c r="F31" s="12"/>
      <c r="G31" s="12">
        <v>7766700</v>
      </c>
    </row>
    <row r="32" spans="1:7" ht="20.25" customHeight="1">
      <c r="A32" s="46" t="s">
        <v>118</v>
      </c>
      <c r="B32" s="46" t="s">
        <v>119</v>
      </c>
      <c r="C32" s="12">
        <v>7766700</v>
      </c>
      <c r="D32" s="12"/>
      <c r="E32" s="12"/>
      <c r="F32" s="12"/>
      <c r="G32" s="12">
        <v>7766700</v>
      </c>
    </row>
    <row r="33" spans="1:7" ht="20.25" customHeight="1">
      <c r="A33" s="47" t="s">
        <v>120</v>
      </c>
      <c r="B33" s="47" t="s">
        <v>121</v>
      </c>
      <c r="C33" s="12">
        <v>7766700</v>
      </c>
      <c r="D33" s="12"/>
      <c r="E33" s="12"/>
      <c r="F33" s="12"/>
      <c r="G33" s="12">
        <v>7766700</v>
      </c>
    </row>
    <row r="34" spans="1:7" ht="20.25" customHeight="1">
      <c r="A34" s="11" t="s">
        <v>122</v>
      </c>
      <c r="B34" s="11" t="s">
        <v>123</v>
      </c>
      <c r="C34" s="12">
        <v>1248096</v>
      </c>
      <c r="D34" s="12">
        <v>1248096</v>
      </c>
      <c r="E34" s="12">
        <v>1248096</v>
      </c>
      <c r="F34" s="12"/>
      <c r="G34" s="12"/>
    </row>
    <row r="35" spans="1:7" ht="20.25" customHeight="1">
      <c r="A35" s="46" t="s">
        <v>124</v>
      </c>
      <c r="B35" s="46" t="s">
        <v>125</v>
      </c>
      <c r="C35" s="12">
        <v>1248096</v>
      </c>
      <c r="D35" s="12">
        <v>1248096</v>
      </c>
      <c r="E35" s="12">
        <v>1248096</v>
      </c>
      <c r="F35" s="12"/>
      <c r="G35" s="12"/>
    </row>
    <row r="36" spans="1:7" ht="20.25" customHeight="1">
      <c r="A36" s="47" t="s">
        <v>126</v>
      </c>
      <c r="B36" s="47" t="s">
        <v>127</v>
      </c>
      <c r="C36" s="12">
        <v>1248096</v>
      </c>
      <c r="D36" s="12">
        <v>1248096</v>
      </c>
      <c r="E36" s="12">
        <v>1248096</v>
      </c>
      <c r="F36" s="12"/>
      <c r="G36" s="12"/>
    </row>
    <row r="37" spans="1:7" ht="20.25" customHeight="1">
      <c r="A37" s="79" t="s">
        <v>128</v>
      </c>
      <c r="B37" s="79"/>
      <c r="C37" s="33">
        <v>25178230.829999998</v>
      </c>
      <c r="D37" s="33">
        <v>17376718.829999998</v>
      </c>
      <c r="E37" s="33">
        <v>16329962.83</v>
      </c>
      <c r="F37" s="33">
        <v>1046756</v>
      </c>
      <c r="G37" s="33">
        <v>7801512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honeticPr fontId="17" type="noConversion"/>
  <printOptions horizontalCentered="1"/>
  <pageMargins left="0.74803149606299213" right="0.55000000000000004" top="0.55118110236220474" bottom="0.43307086614173229" header="0.51181102362204722" footer="0.31496062992125984"/>
  <pageSetup scale="71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7"/>
  <sheetViews>
    <sheetView showZeros="0" workbookViewId="0">
      <selection sqref="A1:F1048576"/>
    </sheetView>
  </sheetViews>
  <sheetFormatPr defaultColWidth="8.875" defaultRowHeight="15" customHeight="1"/>
  <cols>
    <col min="1" max="6" width="24.5" customWidth="1"/>
  </cols>
  <sheetData>
    <row r="1" spans="1:6" ht="18.75" customHeight="1">
      <c r="A1" s="40"/>
      <c r="B1" s="40"/>
      <c r="C1" s="41"/>
      <c r="D1" s="1"/>
      <c r="E1" s="1"/>
      <c r="F1" s="42" t="s">
        <v>144</v>
      </c>
    </row>
    <row r="2" spans="1:6" ht="41.25" customHeight="1">
      <c r="A2" s="90" t="s">
        <v>386</v>
      </c>
      <c r="B2" s="90"/>
      <c r="C2" s="90"/>
      <c r="D2" s="90"/>
      <c r="E2" s="90"/>
      <c r="F2" s="90"/>
    </row>
    <row r="3" spans="1:6" ht="18.75" customHeight="1">
      <c r="A3" s="77" t="s">
        <v>375</v>
      </c>
      <c r="B3" s="85"/>
      <c r="C3" s="85"/>
      <c r="D3" s="43"/>
      <c r="E3" s="1"/>
      <c r="F3" s="42" t="s">
        <v>27</v>
      </c>
    </row>
    <row r="4" spans="1:6" ht="18.75" customHeight="1">
      <c r="A4" s="80" t="s">
        <v>145</v>
      </c>
      <c r="B4" s="89" t="s">
        <v>146</v>
      </c>
      <c r="C4" s="89" t="s">
        <v>147</v>
      </c>
      <c r="D4" s="89"/>
      <c r="E4" s="89"/>
      <c r="F4" s="89" t="s">
        <v>148</v>
      </c>
    </row>
    <row r="5" spans="1:6" ht="18.75" customHeight="1">
      <c r="A5" s="80"/>
      <c r="B5" s="89"/>
      <c r="C5" s="32" t="s">
        <v>32</v>
      </c>
      <c r="D5" s="32" t="s">
        <v>149</v>
      </c>
      <c r="E5" s="32" t="s">
        <v>150</v>
      </c>
      <c r="F5" s="89"/>
    </row>
    <row r="6" spans="1:6" ht="18.75" customHeight="1">
      <c r="A6" s="44">
        <v>1</v>
      </c>
      <c r="B6" s="45">
        <v>2</v>
      </c>
      <c r="C6" s="44">
        <v>3</v>
      </c>
      <c r="D6" s="44">
        <v>4</v>
      </c>
      <c r="E6" s="44">
        <v>5</v>
      </c>
      <c r="F6" s="44">
        <v>6</v>
      </c>
    </row>
    <row r="7" spans="1:6" ht="20.25" customHeight="1">
      <c r="A7" s="12">
        <v>93800</v>
      </c>
      <c r="B7" s="12"/>
      <c r="C7" s="12">
        <v>63800</v>
      </c>
      <c r="D7" s="12"/>
      <c r="E7" s="12">
        <v>63800</v>
      </c>
      <c r="F7" s="12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honeticPr fontId="17" type="noConversion"/>
  <pageMargins left="0.75" right="0.75" top="1" bottom="1" header="0.5" footer="0.5"/>
  <pageSetup scale="84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W91"/>
  <sheetViews>
    <sheetView showZeros="0" topLeftCell="E7" workbookViewId="0">
      <selection activeCell="J29" sqref="J29"/>
    </sheetView>
  </sheetViews>
  <sheetFormatPr defaultColWidth="8.875" defaultRowHeight="15" customHeight="1"/>
  <cols>
    <col min="1" max="1" width="42.625" customWidth="1"/>
    <col min="2" max="2" width="26.125" customWidth="1"/>
    <col min="3" max="3" width="33.25" customWidth="1"/>
    <col min="4" max="4" width="15.875" customWidth="1"/>
    <col min="5" max="5" width="36.5" customWidth="1"/>
    <col min="6" max="6" width="20.25" customWidth="1"/>
    <col min="7" max="7" width="35.25" customWidth="1"/>
    <col min="8" max="8" width="20.375" customWidth="1"/>
    <col min="9" max="9" width="19.375" customWidth="1"/>
    <col min="10" max="11" width="8.875" customWidth="1"/>
    <col min="12" max="12" width="18.375" customWidth="1"/>
    <col min="13" max="23" width="10" customWidth="1"/>
  </cols>
  <sheetData>
    <row r="1" spans="1:23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151</v>
      </c>
    </row>
    <row r="2" spans="1:23" ht="45" customHeight="1">
      <c r="A2" s="76" t="s">
        <v>385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spans="1:23" ht="18.75" customHeight="1">
      <c r="A3" s="77" t="s">
        <v>375</v>
      </c>
      <c r="B3" s="85"/>
      <c r="C3" s="85"/>
      <c r="D3" s="85"/>
      <c r="E3" s="85"/>
      <c r="F3" s="85"/>
      <c r="G3" s="85"/>
      <c r="H3" s="37"/>
      <c r="I3" s="37"/>
      <c r="J3" s="37"/>
      <c r="K3" s="3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27</v>
      </c>
    </row>
    <row r="4" spans="1:23" ht="18.75" customHeight="1">
      <c r="A4" s="91" t="s">
        <v>152</v>
      </c>
      <c r="B4" s="91" t="s">
        <v>153</v>
      </c>
      <c r="C4" s="91" t="s">
        <v>154</v>
      </c>
      <c r="D4" s="91" t="s">
        <v>155</v>
      </c>
      <c r="E4" s="91" t="s">
        <v>156</v>
      </c>
      <c r="F4" s="91" t="s">
        <v>157</v>
      </c>
      <c r="G4" s="91" t="s">
        <v>158</v>
      </c>
      <c r="H4" s="93" t="s">
        <v>30</v>
      </c>
      <c r="I4" s="93" t="s">
        <v>159</v>
      </c>
      <c r="J4" s="91"/>
      <c r="K4" s="91"/>
      <c r="L4" s="91"/>
      <c r="M4" s="91"/>
      <c r="N4" s="91" t="s">
        <v>160</v>
      </c>
      <c r="O4" s="91"/>
      <c r="P4" s="91"/>
      <c r="Q4" s="91" t="s">
        <v>36</v>
      </c>
      <c r="R4" s="91" t="s">
        <v>61</v>
      </c>
      <c r="S4" s="91"/>
      <c r="T4" s="91"/>
      <c r="U4" s="91"/>
      <c r="V4" s="91"/>
      <c r="W4" s="91"/>
    </row>
    <row r="5" spans="1:23" ht="18.75" customHeight="1">
      <c r="A5" s="91"/>
      <c r="B5" s="91"/>
      <c r="C5" s="91"/>
      <c r="D5" s="91"/>
      <c r="E5" s="91"/>
      <c r="F5" s="91"/>
      <c r="G5" s="91"/>
      <c r="H5" s="93" t="s">
        <v>161</v>
      </c>
      <c r="I5" s="93" t="s">
        <v>162</v>
      </c>
      <c r="J5" s="91" t="s">
        <v>34</v>
      </c>
      <c r="K5" s="91" t="s">
        <v>35</v>
      </c>
      <c r="L5" s="91"/>
      <c r="M5" s="91"/>
      <c r="N5" s="91" t="s">
        <v>160</v>
      </c>
      <c r="O5" s="91" t="s">
        <v>34</v>
      </c>
      <c r="P5" s="91" t="s">
        <v>35</v>
      </c>
      <c r="Q5" s="91" t="s">
        <v>36</v>
      </c>
      <c r="R5" s="91" t="s">
        <v>61</v>
      </c>
      <c r="S5" s="91" t="s">
        <v>39</v>
      </c>
      <c r="T5" s="91" t="s">
        <v>40</v>
      </c>
      <c r="U5" s="91" t="s">
        <v>41</v>
      </c>
      <c r="V5" s="91" t="s">
        <v>42</v>
      </c>
      <c r="W5" s="91" t="s">
        <v>43</v>
      </c>
    </row>
    <row r="6" spans="1:23" ht="21.75" customHeight="1">
      <c r="A6" s="91"/>
      <c r="B6" s="91"/>
      <c r="C6" s="91"/>
      <c r="D6" s="91"/>
      <c r="E6" s="91"/>
      <c r="F6" s="91"/>
      <c r="G6" s="91"/>
      <c r="H6" s="93"/>
      <c r="I6" s="93" t="s">
        <v>163</v>
      </c>
      <c r="J6" s="91" t="s">
        <v>164</v>
      </c>
      <c r="K6" s="91" t="s">
        <v>165</v>
      </c>
      <c r="L6" s="91" t="s">
        <v>166</v>
      </c>
      <c r="M6" s="91" t="s">
        <v>167</v>
      </c>
      <c r="N6" s="91" t="s">
        <v>33</v>
      </c>
      <c r="O6" s="91" t="s">
        <v>34</v>
      </c>
      <c r="P6" s="91" t="s">
        <v>35</v>
      </c>
      <c r="Q6" s="91"/>
      <c r="R6" s="91" t="s">
        <v>32</v>
      </c>
      <c r="S6" s="91" t="s">
        <v>39</v>
      </c>
      <c r="T6" s="91" t="s">
        <v>40</v>
      </c>
      <c r="U6" s="91" t="s">
        <v>41</v>
      </c>
      <c r="V6" s="91" t="s">
        <v>42</v>
      </c>
      <c r="W6" s="91" t="s">
        <v>43</v>
      </c>
    </row>
    <row r="7" spans="1:23" ht="42" customHeight="1">
      <c r="A7" s="91"/>
      <c r="B7" s="91"/>
      <c r="C7" s="91"/>
      <c r="D7" s="91"/>
      <c r="E7" s="91"/>
      <c r="F7" s="91"/>
      <c r="G7" s="91"/>
      <c r="H7" s="93"/>
      <c r="I7" s="93" t="s">
        <v>32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3" ht="18.75" customHeight="1">
      <c r="A8" s="38" t="s">
        <v>44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spans="1:23" ht="18.75" customHeight="1">
      <c r="A9" s="5" t="s">
        <v>54</v>
      </c>
      <c r="B9" s="5"/>
      <c r="C9" s="6"/>
      <c r="D9" s="5"/>
      <c r="E9" s="5"/>
      <c r="F9" s="5"/>
      <c r="G9" s="5"/>
      <c r="H9" s="12">
        <v>17376718.829999998</v>
      </c>
      <c r="I9" s="12">
        <v>17376718.829999998</v>
      </c>
      <c r="J9" s="12"/>
      <c r="K9" s="12"/>
      <c r="L9" s="12">
        <v>17376718.829999998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8.75" customHeight="1">
      <c r="A10" s="39" t="s">
        <v>56</v>
      </c>
      <c r="B10" s="5" t="s">
        <v>168</v>
      </c>
      <c r="C10" s="6" t="s">
        <v>169</v>
      </c>
      <c r="D10" s="5" t="s">
        <v>74</v>
      </c>
      <c r="E10" s="5" t="s">
        <v>75</v>
      </c>
      <c r="F10" s="5" t="s">
        <v>170</v>
      </c>
      <c r="G10" s="5" t="s">
        <v>171</v>
      </c>
      <c r="H10" s="12">
        <v>1511736</v>
      </c>
      <c r="I10" s="12">
        <v>1511736</v>
      </c>
      <c r="J10" s="12"/>
      <c r="K10" s="12"/>
      <c r="L10" s="12">
        <v>1511736</v>
      </c>
      <c r="M10" s="12"/>
      <c r="N10" s="12"/>
      <c r="O10" s="12"/>
      <c r="P10" s="16"/>
      <c r="Q10" s="12"/>
      <c r="R10" s="12"/>
      <c r="S10" s="12"/>
      <c r="T10" s="12"/>
      <c r="U10" s="12"/>
      <c r="V10" s="12"/>
      <c r="W10" s="12"/>
    </row>
    <row r="11" spans="1:23" ht="18.75" customHeight="1">
      <c r="A11" s="39" t="s">
        <v>56</v>
      </c>
      <c r="B11" s="5" t="s">
        <v>168</v>
      </c>
      <c r="C11" s="6" t="s">
        <v>169</v>
      </c>
      <c r="D11" s="5" t="s">
        <v>74</v>
      </c>
      <c r="E11" s="5" t="s">
        <v>75</v>
      </c>
      <c r="F11" s="5" t="s">
        <v>172</v>
      </c>
      <c r="G11" s="5" t="s">
        <v>173</v>
      </c>
      <c r="H11" s="12">
        <v>198000</v>
      </c>
      <c r="I11" s="12">
        <v>198000</v>
      </c>
      <c r="J11" s="12"/>
      <c r="K11" s="12"/>
      <c r="L11" s="12">
        <v>198000</v>
      </c>
      <c r="M11" s="12"/>
      <c r="N11" s="12"/>
      <c r="O11" s="12"/>
      <c r="P11" s="16"/>
      <c r="Q11" s="12"/>
      <c r="R11" s="12"/>
      <c r="S11" s="12"/>
      <c r="T11" s="12"/>
      <c r="U11" s="12"/>
      <c r="V11" s="12"/>
      <c r="W11" s="12"/>
    </row>
    <row r="12" spans="1:23" ht="18.75" customHeight="1">
      <c r="A12" s="39" t="s">
        <v>56</v>
      </c>
      <c r="B12" s="5" t="s">
        <v>168</v>
      </c>
      <c r="C12" s="6" t="s">
        <v>169</v>
      </c>
      <c r="D12" s="5" t="s">
        <v>74</v>
      </c>
      <c r="E12" s="5" t="s">
        <v>75</v>
      </c>
      <c r="F12" s="5" t="s">
        <v>172</v>
      </c>
      <c r="G12" s="5" t="s">
        <v>173</v>
      </c>
      <c r="H12" s="12">
        <v>1914324</v>
      </c>
      <c r="I12" s="12">
        <v>1914324</v>
      </c>
      <c r="J12" s="12"/>
      <c r="K12" s="12"/>
      <c r="L12" s="12">
        <v>1914324</v>
      </c>
      <c r="M12" s="12"/>
      <c r="N12" s="12"/>
      <c r="O12" s="12"/>
      <c r="P12" s="16"/>
      <c r="Q12" s="12"/>
      <c r="R12" s="12"/>
      <c r="S12" s="12"/>
      <c r="T12" s="12"/>
      <c r="U12" s="12"/>
      <c r="V12" s="12"/>
      <c r="W12" s="12"/>
    </row>
    <row r="13" spans="1:23" ht="18.75" customHeight="1">
      <c r="A13" s="39" t="s">
        <v>56</v>
      </c>
      <c r="B13" s="5" t="s">
        <v>168</v>
      </c>
      <c r="C13" s="6" t="s">
        <v>169</v>
      </c>
      <c r="D13" s="5" t="s">
        <v>74</v>
      </c>
      <c r="E13" s="5" t="s">
        <v>75</v>
      </c>
      <c r="F13" s="5" t="s">
        <v>174</v>
      </c>
      <c r="G13" s="5" t="s">
        <v>175</v>
      </c>
      <c r="H13" s="12">
        <v>125978</v>
      </c>
      <c r="I13" s="12">
        <v>125978</v>
      </c>
      <c r="J13" s="12"/>
      <c r="K13" s="12"/>
      <c r="L13" s="12">
        <v>125978</v>
      </c>
      <c r="M13" s="12"/>
      <c r="N13" s="12"/>
      <c r="O13" s="12"/>
      <c r="P13" s="16"/>
      <c r="Q13" s="12"/>
      <c r="R13" s="12"/>
      <c r="S13" s="12"/>
      <c r="T13" s="12"/>
      <c r="U13" s="12"/>
      <c r="V13" s="12"/>
      <c r="W13" s="12"/>
    </row>
    <row r="14" spans="1:23" ht="18.75" customHeight="1">
      <c r="A14" s="39" t="s">
        <v>56</v>
      </c>
      <c r="B14" s="5" t="s">
        <v>176</v>
      </c>
      <c r="C14" s="6" t="s">
        <v>177</v>
      </c>
      <c r="D14" s="5" t="s">
        <v>74</v>
      </c>
      <c r="E14" s="5" t="s">
        <v>75</v>
      </c>
      <c r="F14" s="5" t="s">
        <v>178</v>
      </c>
      <c r="G14" s="5" t="s">
        <v>179</v>
      </c>
      <c r="H14" s="12">
        <v>1833.61</v>
      </c>
      <c r="I14" s="12">
        <v>1833.61</v>
      </c>
      <c r="J14" s="12"/>
      <c r="K14" s="12"/>
      <c r="L14" s="12">
        <v>1833.61</v>
      </c>
      <c r="M14" s="12"/>
      <c r="N14" s="12"/>
      <c r="O14" s="12"/>
      <c r="P14" s="16"/>
      <c r="Q14" s="12"/>
      <c r="R14" s="12"/>
      <c r="S14" s="12"/>
      <c r="T14" s="12"/>
      <c r="U14" s="12"/>
      <c r="V14" s="12"/>
      <c r="W14" s="12"/>
    </row>
    <row r="15" spans="1:23" ht="18.75" customHeight="1">
      <c r="A15" s="39" t="s">
        <v>56</v>
      </c>
      <c r="B15" s="5" t="s">
        <v>176</v>
      </c>
      <c r="C15" s="6" t="s">
        <v>177</v>
      </c>
      <c r="D15" s="5" t="s">
        <v>76</v>
      </c>
      <c r="E15" s="5" t="s">
        <v>77</v>
      </c>
      <c r="F15" s="5" t="s">
        <v>178</v>
      </c>
      <c r="G15" s="5" t="s">
        <v>179</v>
      </c>
      <c r="H15" s="12">
        <v>7849.68</v>
      </c>
      <c r="I15" s="12">
        <v>7849.68</v>
      </c>
      <c r="J15" s="12"/>
      <c r="K15" s="12"/>
      <c r="L15" s="12">
        <v>7849.68</v>
      </c>
      <c r="M15" s="12"/>
      <c r="N15" s="12"/>
      <c r="O15" s="12"/>
      <c r="P15" s="16"/>
      <c r="Q15" s="12"/>
      <c r="R15" s="12"/>
      <c r="S15" s="12"/>
      <c r="T15" s="12"/>
      <c r="U15" s="12"/>
      <c r="V15" s="12"/>
      <c r="W15" s="12"/>
    </row>
    <row r="16" spans="1:23" ht="18.75" customHeight="1">
      <c r="A16" s="39" t="s">
        <v>56</v>
      </c>
      <c r="B16" s="5" t="s">
        <v>176</v>
      </c>
      <c r="C16" s="6" t="s">
        <v>177</v>
      </c>
      <c r="D16" s="5" t="s">
        <v>80</v>
      </c>
      <c r="E16" s="5" t="s">
        <v>77</v>
      </c>
      <c r="F16" s="5" t="s">
        <v>178</v>
      </c>
      <c r="G16" s="5" t="s">
        <v>179</v>
      </c>
      <c r="H16" s="12">
        <v>12914.52</v>
      </c>
      <c r="I16" s="12">
        <v>12914.52</v>
      </c>
      <c r="J16" s="12"/>
      <c r="K16" s="12"/>
      <c r="L16" s="12">
        <v>12914.52</v>
      </c>
      <c r="M16" s="12"/>
      <c r="N16" s="12"/>
      <c r="O16" s="12"/>
      <c r="P16" s="16"/>
      <c r="Q16" s="12"/>
      <c r="R16" s="12"/>
      <c r="S16" s="12"/>
      <c r="T16" s="12"/>
      <c r="U16" s="12"/>
      <c r="V16" s="12"/>
      <c r="W16" s="12"/>
    </row>
    <row r="17" spans="1:23" ht="18.75" customHeight="1">
      <c r="A17" s="39" t="s">
        <v>56</v>
      </c>
      <c r="B17" s="5" t="s">
        <v>176</v>
      </c>
      <c r="C17" s="6" t="s">
        <v>177</v>
      </c>
      <c r="D17" s="5" t="s">
        <v>83</v>
      </c>
      <c r="E17" s="5" t="s">
        <v>77</v>
      </c>
      <c r="F17" s="5" t="s">
        <v>178</v>
      </c>
      <c r="G17" s="5" t="s">
        <v>179</v>
      </c>
      <c r="H17" s="12">
        <v>7499.52</v>
      </c>
      <c r="I17" s="12">
        <v>7499.52</v>
      </c>
      <c r="J17" s="12"/>
      <c r="K17" s="12"/>
      <c r="L17" s="12">
        <v>7499.52</v>
      </c>
      <c r="M17" s="12"/>
      <c r="N17" s="12"/>
      <c r="O17" s="12"/>
      <c r="P17" s="16"/>
      <c r="Q17" s="12"/>
      <c r="R17" s="12"/>
      <c r="S17" s="12"/>
      <c r="T17" s="12"/>
      <c r="U17" s="12"/>
      <c r="V17" s="12"/>
      <c r="W17" s="12"/>
    </row>
    <row r="18" spans="1:23" ht="18.75" customHeight="1">
      <c r="A18" s="39" t="s">
        <v>56</v>
      </c>
      <c r="B18" s="5" t="s">
        <v>176</v>
      </c>
      <c r="C18" s="6" t="s">
        <v>177</v>
      </c>
      <c r="D18" s="5" t="s">
        <v>92</v>
      </c>
      <c r="E18" s="5" t="s">
        <v>93</v>
      </c>
      <c r="F18" s="5" t="s">
        <v>180</v>
      </c>
      <c r="G18" s="5" t="s">
        <v>181</v>
      </c>
      <c r="H18" s="12">
        <v>1594763.84</v>
      </c>
      <c r="I18" s="12">
        <v>1594763.84</v>
      </c>
      <c r="J18" s="12"/>
      <c r="K18" s="12"/>
      <c r="L18" s="12">
        <v>1594763.84</v>
      </c>
      <c r="M18" s="12"/>
      <c r="N18" s="12"/>
      <c r="O18" s="12"/>
      <c r="P18" s="16"/>
      <c r="Q18" s="12"/>
      <c r="R18" s="12"/>
      <c r="S18" s="12"/>
      <c r="T18" s="12"/>
      <c r="U18" s="12"/>
      <c r="V18" s="12"/>
      <c r="W18" s="12"/>
    </row>
    <row r="19" spans="1:23" ht="18.75" customHeight="1">
      <c r="A19" s="39" t="s">
        <v>56</v>
      </c>
      <c r="B19" s="5" t="s">
        <v>176</v>
      </c>
      <c r="C19" s="6" t="s">
        <v>177</v>
      </c>
      <c r="D19" s="5" t="s">
        <v>102</v>
      </c>
      <c r="E19" s="5" t="s">
        <v>103</v>
      </c>
      <c r="F19" s="5" t="s">
        <v>182</v>
      </c>
      <c r="G19" s="5" t="s">
        <v>183</v>
      </c>
      <c r="H19" s="12">
        <v>290096.12</v>
      </c>
      <c r="I19" s="12">
        <v>290096.12</v>
      </c>
      <c r="J19" s="12"/>
      <c r="K19" s="12"/>
      <c r="L19" s="12">
        <v>290096.12</v>
      </c>
      <c r="M19" s="12"/>
      <c r="N19" s="12"/>
      <c r="O19" s="12"/>
      <c r="P19" s="16"/>
      <c r="Q19" s="12"/>
      <c r="R19" s="12"/>
      <c r="S19" s="12"/>
      <c r="T19" s="12"/>
      <c r="U19" s="12"/>
      <c r="V19" s="12"/>
      <c r="W19" s="12"/>
    </row>
    <row r="20" spans="1:23" ht="18.75" customHeight="1">
      <c r="A20" s="39" t="s">
        <v>56</v>
      </c>
      <c r="B20" s="5" t="s">
        <v>176</v>
      </c>
      <c r="C20" s="6" t="s">
        <v>177</v>
      </c>
      <c r="D20" s="5" t="s">
        <v>104</v>
      </c>
      <c r="E20" s="5" t="s">
        <v>105</v>
      </c>
      <c r="F20" s="5" t="s">
        <v>182</v>
      </c>
      <c r="G20" s="5" t="s">
        <v>183</v>
      </c>
      <c r="H20" s="12">
        <v>537187.62</v>
      </c>
      <c r="I20" s="12">
        <v>537187.62</v>
      </c>
      <c r="J20" s="12"/>
      <c r="K20" s="12"/>
      <c r="L20" s="12">
        <v>537187.62</v>
      </c>
      <c r="M20" s="12"/>
      <c r="N20" s="12"/>
      <c r="O20" s="12"/>
      <c r="P20" s="16"/>
      <c r="Q20" s="12"/>
      <c r="R20" s="12"/>
      <c r="S20" s="12"/>
      <c r="T20" s="12"/>
      <c r="U20" s="12"/>
      <c r="V20" s="12"/>
      <c r="W20" s="12"/>
    </row>
    <row r="21" spans="1:23" ht="18.75" customHeight="1">
      <c r="A21" s="39" t="s">
        <v>56</v>
      </c>
      <c r="B21" s="5" t="s">
        <v>176</v>
      </c>
      <c r="C21" s="6" t="s">
        <v>177</v>
      </c>
      <c r="D21" s="5" t="s">
        <v>106</v>
      </c>
      <c r="E21" s="5" t="s">
        <v>107</v>
      </c>
      <c r="F21" s="5" t="s">
        <v>184</v>
      </c>
      <c r="G21" s="5" t="s">
        <v>185</v>
      </c>
      <c r="H21" s="12">
        <v>399687.69</v>
      </c>
      <c r="I21" s="12">
        <v>399687.69</v>
      </c>
      <c r="J21" s="12"/>
      <c r="K21" s="12"/>
      <c r="L21" s="12">
        <v>399687.69</v>
      </c>
      <c r="M21" s="12"/>
      <c r="N21" s="12"/>
      <c r="O21" s="12"/>
      <c r="P21" s="16"/>
      <c r="Q21" s="12"/>
      <c r="R21" s="12"/>
      <c r="S21" s="12"/>
      <c r="T21" s="12"/>
      <c r="U21" s="12"/>
      <c r="V21" s="12"/>
      <c r="W21" s="12"/>
    </row>
    <row r="22" spans="1:23" ht="18.75" customHeight="1">
      <c r="A22" s="39" t="s">
        <v>56</v>
      </c>
      <c r="B22" s="5" t="s">
        <v>176</v>
      </c>
      <c r="C22" s="6" t="s">
        <v>177</v>
      </c>
      <c r="D22" s="5" t="s">
        <v>106</v>
      </c>
      <c r="E22" s="5" t="s">
        <v>107</v>
      </c>
      <c r="F22" s="5" t="s">
        <v>184</v>
      </c>
      <c r="G22" s="5" t="s">
        <v>185</v>
      </c>
      <c r="H22" s="12">
        <v>74068.91</v>
      </c>
      <c r="I22" s="12">
        <v>74068.91</v>
      </c>
      <c r="J22" s="12"/>
      <c r="K22" s="12"/>
      <c r="L22" s="12">
        <v>74068.91</v>
      </c>
      <c r="M22" s="12"/>
      <c r="N22" s="12"/>
      <c r="O22" s="12"/>
      <c r="P22" s="16"/>
      <c r="Q22" s="12"/>
      <c r="R22" s="12"/>
      <c r="S22" s="12"/>
      <c r="T22" s="12"/>
      <c r="U22" s="12"/>
      <c r="V22" s="12"/>
      <c r="W22" s="12"/>
    </row>
    <row r="23" spans="1:23" ht="18.75" customHeight="1">
      <c r="A23" s="39" t="s">
        <v>56</v>
      </c>
      <c r="B23" s="5" t="s">
        <v>176</v>
      </c>
      <c r="C23" s="6" t="s">
        <v>177</v>
      </c>
      <c r="D23" s="5" t="s">
        <v>108</v>
      </c>
      <c r="E23" s="5" t="s">
        <v>109</v>
      </c>
      <c r="F23" s="5" t="s">
        <v>178</v>
      </c>
      <c r="G23" s="5" t="s">
        <v>179</v>
      </c>
      <c r="H23" s="12">
        <v>18709</v>
      </c>
      <c r="I23" s="12">
        <v>18709</v>
      </c>
      <c r="J23" s="12"/>
      <c r="K23" s="12"/>
      <c r="L23" s="12">
        <v>18709</v>
      </c>
      <c r="M23" s="12"/>
      <c r="N23" s="12"/>
      <c r="O23" s="12"/>
      <c r="P23" s="16"/>
      <c r="Q23" s="12"/>
      <c r="R23" s="12"/>
      <c r="S23" s="12"/>
      <c r="T23" s="12"/>
      <c r="U23" s="12"/>
      <c r="V23" s="12"/>
      <c r="W23" s="12"/>
    </row>
    <row r="24" spans="1:23" ht="18.75" customHeight="1">
      <c r="A24" s="39" t="s">
        <v>56</v>
      </c>
      <c r="B24" s="5" t="s">
        <v>176</v>
      </c>
      <c r="C24" s="6" t="s">
        <v>177</v>
      </c>
      <c r="D24" s="5" t="s">
        <v>108</v>
      </c>
      <c r="E24" s="5" t="s">
        <v>109</v>
      </c>
      <c r="F24" s="5" t="s">
        <v>178</v>
      </c>
      <c r="G24" s="5" t="s">
        <v>179</v>
      </c>
      <c r="H24" s="12">
        <v>11649</v>
      </c>
      <c r="I24" s="12">
        <v>11649</v>
      </c>
      <c r="J24" s="12"/>
      <c r="K24" s="12"/>
      <c r="L24" s="12">
        <v>11649</v>
      </c>
      <c r="M24" s="12"/>
      <c r="N24" s="12"/>
      <c r="O24" s="12"/>
      <c r="P24" s="16"/>
      <c r="Q24" s="12"/>
      <c r="R24" s="12"/>
      <c r="S24" s="12"/>
      <c r="T24" s="12"/>
      <c r="U24" s="12"/>
      <c r="V24" s="12"/>
      <c r="W24" s="12"/>
    </row>
    <row r="25" spans="1:23" ht="18.75" customHeight="1">
      <c r="A25" s="39" t="s">
        <v>56</v>
      </c>
      <c r="B25" s="5" t="s">
        <v>176</v>
      </c>
      <c r="C25" s="6" t="s">
        <v>177</v>
      </c>
      <c r="D25" s="5" t="s">
        <v>108</v>
      </c>
      <c r="E25" s="5" t="s">
        <v>109</v>
      </c>
      <c r="F25" s="5" t="s">
        <v>178</v>
      </c>
      <c r="G25" s="5" t="s">
        <v>179</v>
      </c>
      <c r="H25" s="12">
        <v>7766</v>
      </c>
      <c r="I25" s="12">
        <v>7766</v>
      </c>
      <c r="J25" s="12"/>
      <c r="K25" s="12"/>
      <c r="L25" s="12">
        <v>7766</v>
      </c>
      <c r="M25" s="12"/>
      <c r="N25" s="12"/>
      <c r="O25" s="12"/>
      <c r="P25" s="16"/>
      <c r="Q25" s="12"/>
      <c r="R25" s="12"/>
      <c r="S25" s="12"/>
      <c r="T25" s="12"/>
      <c r="U25" s="12"/>
      <c r="V25" s="12"/>
      <c r="W25" s="12"/>
    </row>
    <row r="26" spans="1:23" ht="18.75" customHeight="1">
      <c r="A26" s="39" t="s">
        <v>56</v>
      </c>
      <c r="B26" s="5" t="s">
        <v>176</v>
      </c>
      <c r="C26" s="6" t="s">
        <v>177</v>
      </c>
      <c r="D26" s="5" t="s">
        <v>108</v>
      </c>
      <c r="E26" s="5" t="s">
        <v>109</v>
      </c>
      <c r="F26" s="5" t="s">
        <v>178</v>
      </c>
      <c r="G26" s="5" t="s">
        <v>179</v>
      </c>
      <c r="H26" s="12">
        <v>37875.64</v>
      </c>
      <c r="I26" s="12">
        <v>37875.64</v>
      </c>
      <c r="J26" s="12"/>
      <c r="K26" s="12"/>
      <c r="L26" s="12">
        <v>37875.64</v>
      </c>
      <c r="M26" s="12"/>
      <c r="N26" s="12"/>
      <c r="O26" s="12"/>
      <c r="P26" s="16"/>
      <c r="Q26" s="12"/>
      <c r="R26" s="12"/>
      <c r="S26" s="12"/>
      <c r="T26" s="12"/>
      <c r="U26" s="12"/>
      <c r="V26" s="12"/>
      <c r="W26" s="12"/>
    </row>
    <row r="27" spans="1:23" ht="18.75" customHeight="1">
      <c r="A27" s="39" t="s">
        <v>56</v>
      </c>
      <c r="B27" s="5" t="s">
        <v>176</v>
      </c>
      <c r="C27" s="6" t="s">
        <v>177</v>
      </c>
      <c r="D27" s="5" t="s">
        <v>114</v>
      </c>
      <c r="E27" s="5" t="s">
        <v>115</v>
      </c>
      <c r="F27" s="5" t="s">
        <v>178</v>
      </c>
      <c r="G27" s="5" t="s">
        <v>179</v>
      </c>
      <c r="H27" s="12">
        <v>36457.68</v>
      </c>
      <c r="I27" s="12">
        <v>36457.68</v>
      </c>
      <c r="J27" s="12"/>
      <c r="K27" s="12"/>
      <c r="L27" s="12">
        <v>36457.68</v>
      </c>
      <c r="M27" s="12"/>
      <c r="N27" s="12"/>
      <c r="O27" s="12"/>
      <c r="P27" s="16"/>
      <c r="Q27" s="12"/>
      <c r="R27" s="12"/>
      <c r="S27" s="12"/>
      <c r="T27" s="12"/>
      <c r="U27" s="12"/>
      <c r="V27" s="12"/>
      <c r="W27" s="12"/>
    </row>
    <row r="28" spans="1:23" ht="18.75" customHeight="1">
      <c r="A28" s="39" t="s">
        <v>56</v>
      </c>
      <c r="B28" s="5" t="s">
        <v>186</v>
      </c>
      <c r="C28" s="6" t="s">
        <v>127</v>
      </c>
      <c r="D28" s="5" t="s">
        <v>126</v>
      </c>
      <c r="E28" s="5" t="s">
        <v>127</v>
      </c>
      <c r="F28" s="5" t="s">
        <v>187</v>
      </c>
      <c r="G28" s="5" t="s">
        <v>127</v>
      </c>
      <c r="H28" s="12">
        <v>1248096</v>
      </c>
      <c r="I28" s="12">
        <v>1248096</v>
      </c>
      <c r="J28" s="12"/>
      <c r="K28" s="12"/>
      <c r="L28" s="12">
        <v>1248096</v>
      </c>
      <c r="M28" s="12"/>
      <c r="N28" s="12"/>
      <c r="O28" s="12"/>
      <c r="P28" s="16"/>
      <c r="Q28" s="12"/>
      <c r="R28" s="12"/>
      <c r="S28" s="12"/>
      <c r="T28" s="12"/>
      <c r="U28" s="12"/>
      <c r="V28" s="12"/>
      <c r="W28" s="12"/>
    </row>
    <row r="29" spans="1:23" ht="18.75" customHeight="1">
      <c r="A29" s="39" t="s">
        <v>56</v>
      </c>
      <c r="B29" s="5" t="s">
        <v>188</v>
      </c>
      <c r="C29" s="6" t="s">
        <v>189</v>
      </c>
      <c r="D29" s="5" t="s">
        <v>88</v>
      </c>
      <c r="E29" s="5" t="s">
        <v>89</v>
      </c>
      <c r="F29" s="5" t="s">
        <v>190</v>
      </c>
      <c r="G29" s="5" t="s">
        <v>191</v>
      </c>
      <c r="H29" s="12">
        <v>230400</v>
      </c>
      <c r="I29" s="12">
        <v>230400</v>
      </c>
      <c r="J29" s="12"/>
      <c r="K29" s="12"/>
      <c r="L29" s="12">
        <v>230400</v>
      </c>
      <c r="M29" s="12"/>
      <c r="N29" s="12"/>
      <c r="O29" s="12"/>
      <c r="P29" s="16"/>
      <c r="Q29" s="12"/>
      <c r="R29" s="12"/>
      <c r="S29" s="12"/>
      <c r="T29" s="12"/>
      <c r="U29" s="12"/>
      <c r="V29" s="12"/>
      <c r="W29" s="12"/>
    </row>
    <row r="30" spans="1:23" ht="18.75" customHeight="1">
      <c r="A30" s="39" t="s">
        <v>56</v>
      </c>
      <c r="B30" s="5" t="s">
        <v>188</v>
      </c>
      <c r="C30" s="6" t="s">
        <v>189</v>
      </c>
      <c r="D30" s="5" t="s">
        <v>90</v>
      </c>
      <c r="E30" s="5" t="s">
        <v>91</v>
      </c>
      <c r="F30" s="5" t="s">
        <v>190</v>
      </c>
      <c r="G30" s="5" t="s">
        <v>191</v>
      </c>
      <c r="H30" s="12">
        <v>86400</v>
      </c>
      <c r="I30" s="12">
        <v>86400</v>
      </c>
      <c r="J30" s="12"/>
      <c r="K30" s="12"/>
      <c r="L30" s="12">
        <v>86400</v>
      </c>
      <c r="M30" s="12"/>
      <c r="N30" s="12"/>
      <c r="O30" s="12"/>
      <c r="P30" s="16"/>
      <c r="Q30" s="12"/>
      <c r="R30" s="12"/>
      <c r="S30" s="12"/>
      <c r="T30" s="12"/>
      <c r="U30" s="12"/>
      <c r="V30" s="12"/>
      <c r="W30" s="12"/>
    </row>
    <row r="31" spans="1:23" ht="18.75" customHeight="1">
      <c r="A31" s="39" t="s">
        <v>56</v>
      </c>
      <c r="B31" s="5" t="s">
        <v>192</v>
      </c>
      <c r="C31" s="6" t="s">
        <v>193</v>
      </c>
      <c r="D31" s="5" t="s">
        <v>74</v>
      </c>
      <c r="E31" s="5" t="s">
        <v>75</v>
      </c>
      <c r="F31" s="5" t="s">
        <v>194</v>
      </c>
      <c r="G31" s="5" t="s">
        <v>195</v>
      </c>
      <c r="H31" s="12">
        <v>300000</v>
      </c>
      <c r="I31" s="12">
        <v>300000</v>
      </c>
      <c r="J31" s="12"/>
      <c r="K31" s="12"/>
      <c r="L31" s="12">
        <v>300000</v>
      </c>
      <c r="M31" s="12"/>
      <c r="N31" s="12"/>
      <c r="O31" s="12"/>
      <c r="P31" s="16"/>
      <c r="Q31" s="12"/>
      <c r="R31" s="12"/>
      <c r="S31" s="12"/>
      <c r="T31" s="12"/>
      <c r="U31" s="12"/>
      <c r="V31" s="12"/>
      <c r="W31" s="12"/>
    </row>
    <row r="32" spans="1:23" ht="18.75" customHeight="1">
      <c r="A32" s="39" t="s">
        <v>56</v>
      </c>
      <c r="B32" s="5" t="s">
        <v>196</v>
      </c>
      <c r="C32" s="6" t="s">
        <v>197</v>
      </c>
      <c r="D32" s="5" t="s">
        <v>74</v>
      </c>
      <c r="E32" s="5" t="s">
        <v>75</v>
      </c>
      <c r="F32" s="5" t="s">
        <v>198</v>
      </c>
      <c r="G32" s="5" t="s">
        <v>199</v>
      </c>
      <c r="H32" s="12">
        <v>20000</v>
      </c>
      <c r="I32" s="12">
        <v>20000</v>
      </c>
      <c r="J32" s="12"/>
      <c r="K32" s="12"/>
      <c r="L32" s="12">
        <v>20000</v>
      </c>
      <c r="M32" s="12"/>
      <c r="N32" s="12"/>
      <c r="O32" s="12"/>
      <c r="P32" s="16"/>
      <c r="Q32" s="12"/>
      <c r="R32" s="12"/>
      <c r="S32" s="12"/>
      <c r="T32" s="12"/>
      <c r="U32" s="12"/>
      <c r="V32" s="12"/>
      <c r="W32" s="12"/>
    </row>
    <row r="33" spans="1:23" ht="18.75" customHeight="1">
      <c r="A33" s="39" t="s">
        <v>56</v>
      </c>
      <c r="B33" s="5" t="s">
        <v>196</v>
      </c>
      <c r="C33" s="6" t="s">
        <v>197</v>
      </c>
      <c r="D33" s="5" t="s">
        <v>74</v>
      </c>
      <c r="E33" s="5" t="s">
        <v>75</v>
      </c>
      <c r="F33" s="5" t="s">
        <v>198</v>
      </c>
      <c r="G33" s="5" t="s">
        <v>199</v>
      </c>
      <c r="H33" s="12">
        <v>207956</v>
      </c>
      <c r="I33" s="12">
        <v>207956</v>
      </c>
      <c r="J33" s="12"/>
      <c r="K33" s="12"/>
      <c r="L33" s="12">
        <v>207956</v>
      </c>
      <c r="M33" s="12"/>
      <c r="N33" s="12"/>
      <c r="O33" s="12"/>
      <c r="P33" s="16"/>
      <c r="Q33" s="12"/>
      <c r="R33" s="12"/>
      <c r="S33" s="12"/>
      <c r="T33" s="12"/>
      <c r="U33" s="12"/>
      <c r="V33" s="12"/>
      <c r="W33" s="12"/>
    </row>
    <row r="34" spans="1:23" ht="18.75" customHeight="1">
      <c r="A34" s="39" t="s">
        <v>56</v>
      </c>
      <c r="B34" s="5" t="s">
        <v>196</v>
      </c>
      <c r="C34" s="6" t="s">
        <v>197</v>
      </c>
      <c r="D34" s="5" t="s">
        <v>74</v>
      </c>
      <c r="E34" s="5" t="s">
        <v>75</v>
      </c>
      <c r="F34" s="5" t="s">
        <v>200</v>
      </c>
      <c r="G34" s="5" t="s">
        <v>201</v>
      </c>
      <c r="H34" s="12">
        <v>15000</v>
      </c>
      <c r="I34" s="12">
        <v>15000</v>
      </c>
      <c r="J34" s="12"/>
      <c r="K34" s="12"/>
      <c r="L34" s="12">
        <v>15000</v>
      </c>
      <c r="M34" s="12"/>
      <c r="N34" s="12"/>
      <c r="O34" s="12"/>
      <c r="P34" s="16"/>
      <c r="Q34" s="12"/>
      <c r="R34" s="12"/>
      <c r="S34" s="12"/>
      <c r="T34" s="12"/>
      <c r="U34" s="12"/>
      <c r="V34" s="12"/>
      <c r="W34" s="12"/>
    </row>
    <row r="35" spans="1:23" ht="18.75" customHeight="1">
      <c r="A35" s="39" t="s">
        <v>56</v>
      </c>
      <c r="B35" s="5" t="s">
        <v>196</v>
      </c>
      <c r="C35" s="6" t="s">
        <v>197</v>
      </c>
      <c r="D35" s="5" t="s">
        <v>74</v>
      </c>
      <c r="E35" s="5" t="s">
        <v>75</v>
      </c>
      <c r="F35" s="5" t="s">
        <v>202</v>
      </c>
      <c r="G35" s="5" t="s">
        <v>203</v>
      </c>
      <c r="H35" s="12">
        <v>55000</v>
      </c>
      <c r="I35" s="12">
        <v>55000</v>
      </c>
      <c r="J35" s="12"/>
      <c r="K35" s="12"/>
      <c r="L35" s="12">
        <v>55000</v>
      </c>
      <c r="M35" s="12"/>
      <c r="N35" s="12"/>
      <c r="O35" s="12"/>
      <c r="P35" s="16"/>
      <c r="Q35" s="12"/>
      <c r="R35" s="12"/>
      <c r="S35" s="12"/>
      <c r="T35" s="12"/>
      <c r="U35" s="12"/>
      <c r="V35" s="12"/>
      <c r="W35" s="12"/>
    </row>
    <row r="36" spans="1:23" ht="18.75" customHeight="1">
      <c r="A36" s="39" t="s">
        <v>56</v>
      </c>
      <c r="B36" s="5" t="s">
        <v>196</v>
      </c>
      <c r="C36" s="6" t="s">
        <v>197</v>
      </c>
      <c r="D36" s="5" t="s">
        <v>74</v>
      </c>
      <c r="E36" s="5" t="s">
        <v>75</v>
      </c>
      <c r="F36" s="5" t="s">
        <v>204</v>
      </c>
      <c r="G36" s="5" t="s">
        <v>205</v>
      </c>
      <c r="H36" s="12">
        <v>40000</v>
      </c>
      <c r="I36" s="12">
        <v>40000</v>
      </c>
      <c r="J36" s="12"/>
      <c r="K36" s="12"/>
      <c r="L36" s="12">
        <v>40000</v>
      </c>
      <c r="M36" s="12"/>
      <c r="N36" s="12"/>
      <c r="O36" s="12"/>
      <c r="P36" s="16"/>
      <c r="Q36" s="12"/>
      <c r="R36" s="12"/>
      <c r="S36" s="12"/>
      <c r="T36" s="12"/>
      <c r="U36" s="12"/>
      <c r="V36" s="12"/>
      <c r="W36" s="12"/>
    </row>
    <row r="37" spans="1:23" ht="18.75" customHeight="1">
      <c r="A37" s="39" t="s">
        <v>56</v>
      </c>
      <c r="B37" s="5" t="s">
        <v>196</v>
      </c>
      <c r="C37" s="6" t="s">
        <v>197</v>
      </c>
      <c r="D37" s="5" t="s">
        <v>74</v>
      </c>
      <c r="E37" s="5" t="s">
        <v>75</v>
      </c>
      <c r="F37" s="5" t="s">
        <v>206</v>
      </c>
      <c r="G37" s="5" t="s">
        <v>207</v>
      </c>
      <c r="H37" s="12">
        <v>70000</v>
      </c>
      <c r="I37" s="12">
        <v>70000</v>
      </c>
      <c r="J37" s="12"/>
      <c r="K37" s="12"/>
      <c r="L37" s="12">
        <v>70000</v>
      </c>
      <c r="M37" s="12"/>
      <c r="N37" s="12"/>
      <c r="O37" s="12"/>
      <c r="P37" s="16"/>
      <c r="Q37" s="12"/>
      <c r="R37" s="12"/>
      <c r="S37" s="12"/>
      <c r="T37" s="12"/>
      <c r="U37" s="12"/>
      <c r="V37" s="12"/>
      <c r="W37" s="12"/>
    </row>
    <row r="38" spans="1:23" ht="18.75" customHeight="1">
      <c r="A38" s="39" t="s">
        <v>56</v>
      </c>
      <c r="B38" s="5" t="s">
        <v>208</v>
      </c>
      <c r="C38" s="6" t="s">
        <v>209</v>
      </c>
      <c r="D38" s="5" t="s">
        <v>76</v>
      </c>
      <c r="E38" s="5" t="s">
        <v>77</v>
      </c>
      <c r="F38" s="5" t="s">
        <v>170</v>
      </c>
      <c r="G38" s="5" t="s">
        <v>171</v>
      </c>
      <c r="H38" s="12">
        <v>320928</v>
      </c>
      <c r="I38" s="12">
        <v>320928</v>
      </c>
      <c r="J38" s="12"/>
      <c r="K38" s="12"/>
      <c r="L38" s="12">
        <v>320928</v>
      </c>
      <c r="M38" s="12"/>
      <c r="N38" s="12"/>
      <c r="O38" s="12"/>
      <c r="P38" s="16"/>
      <c r="Q38" s="12"/>
      <c r="R38" s="12"/>
      <c r="S38" s="12"/>
      <c r="T38" s="12"/>
      <c r="U38" s="12"/>
      <c r="V38" s="12"/>
      <c r="W38" s="12"/>
    </row>
    <row r="39" spans="1:23" ht="18.75" customHeight="1">
      <c r="A39" s="39" t="s">
        <v>56</v>
      </c>
      <c r="B39" s="5" t="s">
        <v>208</v>
      </c>
      <c r="C39" s="6" t="s">
        <v>209</v>
      </c>
      <c r="D39" s="5" t="s">
        <v>76</v>
      </c>
      <c r="E39" s="5" t="s">
        <v>77</v>
      </c>
      <c r="F39" s="5" t="s">
        <v>172</v>
      </c>
      <c r="G39" s="5" t="s">
        <v>173</v>
      </c>
      <c r="H39" s="12">
        <v>42000</v>
      </c>
      <c r="I39" s="12">
        <v>42000</v>
      </c>
      <c r="J39" s="12"/>
      <c r="K39" s="12"/>
      <c r="L39" s="12">
        <v>42000</v>
      </c>
      <c r="M39" s="12"/>
      <c r="N39" s="12"/>
      <c r="O39" s="12"/>
      <c r="P39" s="16"/>
      <c r="Q39" s="12"/>
      <c r="R39" s="12"/>
      <c r="S39" s="12"/>
      <c r="T39" s="12"/>
      <c r="U39" s="12"/>
      <c r="V39" s="12"/>
      <c r="W39" s="12"/>
    </row>
    <row r="40" spans="1:23" ht="18.75" customHeight="1">
      <c r="A40" s="39" t="s">
        <v>56</v>
      </c>
      <c r="B40" s="5" t="s">
        <v>208</v>
      </c>
      <c r="C40" s="6" t="s">
        <v>209</v>
      </c>
      <c r="D40" s="5" t="s">
        <v>76</v>
      </c>
      <c r="E40" s="5" t="s">
        <v>77</v>
      </c>
      <c r="F40" s="5" t="s">
        <v>172</v>
      </c>
      <c r="G40" s="5" t="s">
        <v>173</v>
      </c>
      <c r="H40" s="12">
        <v>21120</v>
      </c>
      <c r="I40" s="12">
        <v>21120</v>
      </c>
      <c r="J40" s="12"/>
      <c r="K40" s="12"/>
      <c r="L40" s="12">
        <v>21120</v>
      </c>
      <c r="M40" s="12"/>
      <c r="N40" s="12"/>
      <c r="O40" s="12"/>
      <c r="P40" s="16"/>
      <c r="Q40" s="12"/>
      <c r="R40" s="12"/>
      <c r="S40" s="12"/>
      <c r="T40" s="12"/>
      <c r="U40" s="12"/>
      <c r="V40" s="12"/>
      <c r="W40" s="12"/>
    </row>
    <row r="41" spans="1:23" ht="18.75" customHeight="1">
      <c r="A41" s="39" t="s">
        <v>56</v>
      </c>
      <c r="B41" s="5" t="s">
        <v>208</v>
      </c>
      <c r="C41" s="6" t="s">
        <v>209</v>
      </c>
      <c r="D41" s="5" t="s">
        <v>76</v>
      </c>
      <c r="E41" s="5" t="s">
        <v>77</v>
      </c>
      <c r="F41" s="5" t="s">
        <v>210</v>
      </c>
      <c r="G41" s="5" t="s">
        <v>211</v>
      </c>
      <c r="H41" s="12">
        <v>210000</v>
      </c>
      <c r="I41" s="12">
        <v>210000</v>
      </c>
      <c r="J41" s="12"/>
      <c r="K41" s="12"/>
      <c r="L41" s="12">
        <v>210000</v>
      </c>
      <c r="M41" s="12"/>
      <c r="N41" s="12"/>
      <c r="O41" s="12"/>
      <c r="P41" s="16"/>
      <c r="Q41" s="12"/>
      <c r="R41" s="12"/>
      <c r="S41" s="12"/>
      <c r="T41" s="12"/>
      <c r="U41" s="12"/>
      <c r="V41" s="12"/>
      <c r="W41" s="12"/>
    </row>
    <row r="42" spans="1:23" ht="18.75" customHeight="1">
      <c r="A42" s="39" t="s">
        <v>56</v>
      </c>
      <c r="B42" s="5" t="s">
        <v>208</v>
      </c>
      <c r="C42" s="6" t="s">
        <v>209</v>
      </c>
      <c r="D42" s="5" t="s">
        <v>76</v>
      </c>
      <c r="E42" s="5" t="s">
        <v>77</v>
      </c>
      <c r="F42" s="5" t="s">
        <v>210</v>
      </c>
      <c r="G42" s="5" t="s">
        <v>211</v>
      </c>
      <c r="H42" s="12">
        <v>106920</v>
      </c>
      <c r="I42" s="12">
        <v>106920</v>
      </c>
      <c r="J42" s="12"/>
      <c r="K42" s="12"/>
      <c r="L42" s="12">
        <v>106920</v>
      </c>
      <c r="M42" s="12"/>
      <c r="N42" s="12"/>
      <c r="O42" s="12"/>
      <c r="P42" s="16"/>
      <c r="Q42" s="12"/>
      <c r="R42" s="12"/>
      <c r="S42" s="12"/>
      <c r="T42" s="12"/>
      <c r="U42" s="12"/>
      <c r="V42" s="12"/>
      <c r="W42" s="12"/>
    </row>
    <row r="43" spans="1:23" ht="18.75" customHeight="1">
      <c r="A43" s="39" t="s">
        <v>56</v>
      </c>
      <c r="B43" s="5" t="s">
        <v>208</v>
      </c>
      <c r="C43" s="6" t="s">
        <v>209</v>
      </c>
      <c r="D43" s="5" t="s">
        <v>80</v>
      </c>
      <c r="E43" s="5" t="s">
        <v>77</v>
      </c>
      <c r="F43" s="5" t="s">
        <v>170</v>
      </c>
      <c r="G43" s="5" t="s">
        <v>171</v>
      </c>
      <c r="H43" s="12">
        <v>554532</v>
      </c>
      <c r="I43" s="12">
        <v>554532</v>
      </c>
      <c r="J43" s="12"/>
      <c r="K43" s="12"/>
      <c r="L43" s="12">
        <v>554532</v>
      </c>
      <c r="M43" s="12"/>
      <c r="N43" s="12"/>
      <c r="O43" s="12"/>
      <c r="P43" s="16"/>
      <c r="Q43" s="12"/>
      <c r="R43" s="12"/>
      <c r="S43" s="12"/>
      <c r="T43" s="12"/>
      <c r="U43" s="12"/>
      <c r="V43" s="12"/>
      <c r="W43" s="12"/>
    </row>
    <row r="44" spans="1:23" ht="18.75" customHeight="1">
      <c r="A44" s="39" t="s">
        <v>56</v>
      </c>
      <c r="B44" s="5" t="s">
        <v>208</v>
      </c>
      <c r="C44" s="6" t="s">
        <v>209</v>
      </c>
      <c r="D44" s="5" t="s">
        <v>80</v>
      </c>
      <c r="E44" s="5" t="s">
        <v>77</v>
      </c>
      <c r="F44" s="5" t="s">
        <v>172</v>
      </c>
      <c r="G44" s="5" t="s">
        <v>173</v>
      </c>
      <c r="H44" s="12">
        <v>34320</v>
      </c>
      <c r="I44" s="12">
        <v>34320</v>
      </c>
      <c r="J44" s="12"/>
      <c r="K44" s="12"/>
      <c r="L44" s="12">
        <v>34320</v>
      </c>
      <c r="M44" s="12"/>
      <c r="N44" s="12"/>
      <c r="O44" s="12"/>
      <c r="P44" s="16"/>
      <c r="Q44" s="12"/>
      <c r="R44" s="12"/>
      <c r="S44" s="12"/>
      <c r="T44" s="12"/>
      <c r="U44" s="12"/>
      <c r="V44" s="12"/>
      <c r="W44" s="12"/>
    </row>
    <row r="45" spans="1:23" ht="18.75" customHeight="1">
      <c r="A45" s="39" t="s">
        <v>56</v>
      </c>
      <c r="B45" s="5" t="s">
        <v>208</v>
      </c>
      <c r="C45" s="6" t="s">
        <v>209</v>
      </c>
      <c r="D45" s="5" t="s">
        <v>80</v>
      </c>
      <c r="E45" s="5" t="s">
        <v>77</v>
      </c>
      <c r="F45" s="5" t="s">
        <v>172</v>
      </c>
      <c r="G45" s="5" t="s">
        <v>173</v>
      </c>
      <c r="H45" s="12">
        <v>66000</v>
      </c>
      <c r="I45" s="12">
        <v>66000</v>
      </c>
      <c r="J45" s="12"/>
      <c r="K45" s="12"/>
      <c r="L45" s="12">
        <v>66000</v>
      </c>
      <c r="M45" s="12"/>
      <c r="N45" s="12"/>
      <c r="O45" s="12"/>
      <c r="P45" s="16"/>
      <c r="Q45" s="12"/>
      <c r="R45" s="12"/>
      <c r="S45" s="12"/>
      <c r="T45" s="12"/>
      <c r="U45" s="12"/>
      <c r="V45" s="12"/>
      <c r="W45" s="12"/>
    </row>
    <row r="46" spans="1:23" ht="18.75" customHeight="1">
      <c r="A46" s="39" t="s">
        <v>56</v>
      </c>
      <c r="B46" s="5" t="s">
        <v>208</v>
      </c>
      <c r="C46" s="6" t="s">
        <v>209</v>
      </c>
      <c r="D46" s="5" t="s">
        <v>80</v>
      </c>
      <c r="E46" s="5" t="s">
        <v>77</v>
      </c>
      <c r="F46" s="5" t="s">
        <v>210</v>
      </c>
      <c r="G46" s="5" t="s">
        <v>211</v>
      </c>
      <c r="H46" s="12">
        <v>330000</v>
      </c>
      <c r="I46" s="12">
        <v>330000</v>
      </c>
      <c r="J46" s="12"/>
      <c r="K46" s="12"/>
      <c r="L46" s="12">
        <v>330000</v>
      </c>
      <c r="M46" s="12"/>
      <c r="N46" s="12"/>
      <c r="O46" s="12"/>
      <c r="P46" s="16"/>
      <c r="Q46" s="12"/>
      <c r="R46" s="12"/>
      <c r="S46" s="12"/>
      <c r="T46" s="12"/>
      <c r="U46" s="12"/>
      <c r="V46" s="12"/>
      <c r="W46" s="12"/>
    </row>
    <row r="47" spans="1:23" ht="18.75" customHeight="1">
      <c r="A47" s="39" t="s">
        <v>56</v>
      </c>
      <c r="B47" s="5" t="s">
        <v>208</v>
      </c>
      <c r="C47" s="6" t="s">
        <v>209</v>
      </c>
      <c r="D47" s="5" t="s">
        <v>80</v>
      </c>
      <c r="E47" s="5" t="s">
        <v>77</v>
      </c>
      <c r="F47" s="5" t="s">
        <v>210</v>
      </c>
      <c r="G47" s="5" t="s">
        <v>211</v>
      </c>
      <c r="H47" s="12">
        <v>174660</v>
      </c>
      <c r="I47" s="12">
        <v>174660</v>
      </c>
      <c r="J47" s="12"/>
      <c r="K47" s="12"/>
      <c r="L47" s="12">
        <v>174660</v>
      </c>
      <c r="M47" s="12"/>
      <c r="N47" s="12"/>
      <c r="O47" s="12"/>
      <c r="P47" s="16"/>
      <c r="Q47" s="12"/>
      <c r="R47" s="12"/>
      <c r="S47" s="12"/>
      <c r="T47" s="12"/>
      <c r="U47" s="12"/>
      <c r="V47" s="12"/>
      <c r="W47" s="12"/>
    </row>
    <row r="48" spans="1:23" ht="18.75" customHeight="1">
      <c r="A48" s="39" t="s">
        <v>56</v>
      </c>
      <c r="B48" s="5" t="s">
        <v>208</v>
      </c>
      <c r="C48" s="6" t="s">
        <v>209</v>
      </c>
      <c r="D48" s="5" t="s">
        <v>83</v>
      </c>
      <c r="E48" s="5" t="s">
        <v>77</v>
      </c>
      <c r="F48" s="5" t="s">
        <v>170</v>
      </c>
      <c r="G48" s="5" t="s">
        <v>171</v>
      </c>
      <c r="H48" s="12">
        <v>288552</v>
      </c>
      <c r="I48" s="12">
        <v>288552</v>
      </c>
      <c r="J48" s="12"/>
      <c r="K48" s="12"/>
      <c r="L48" s="12">
        <v>288552</v>
      </c>
      <c r="M48" s="12"/>
      <c r="N48" s="12"/>
      <c r="O48" s="12"/>
      <c r="P48" s="16"/>
      <c r="Q48" s="12"/>
      <c r="R48" s="12"/>
      <c r="S48" s="12"/>
      <c r="T48" s="12"/>
      <c r="U48" s="12"/>
      <c r="V48" s="12"/>
      <c r="W48" s="12"/>
    </row>
    <row r="49" spans="1:23" ht="18.75" customHeight="1">
      <c r="A49" s="39" t="s">
        <v>56</v>
      </c>
      <c r="B49" s="5" t="s">
        <v>208</v>
      </c>
      <c r="C49" s="6" t="s">
        <v>209</v>
      </c>
      <c r="D49" s="5" t="s">
        <v>83</v>
      </c>
      <c r="E49" s="5" t="s">
        <v>77</v>
      </c>
      <c r="F49" s="5" t="s">
        <v>172</v>
      </c>
      <c r="G49" s="5" t="s">
        <v>173</v>
      </c>
      <c r="H49" s="12">
        <v>18600</v>
      </c>
      <c r="I49" s="12">
        <v>18600</v>
      </c>
      <c r="J49" s="12"/>
      <c r="K49" s="12"/>
      <c r="L49" s="12">
        <v>18600</v>
      </c>
      <c r="M49" s="12"/>
      <c r="N49" s="12"/>
      <c r="O49" s="12"/>
      <c r="P49" s="16"/>
      <c r="Q49" s="12"/>
      <c r="R49" s="12"/>
      <c r="S49" s="12"/>
      <c r="T49" s="12"/>
      <c r="U49" s="12"/>
      <c r="V49" s="12"/>
      <c r="W49" s="12"/>
    </row>
    <row r="50" spans="1:23" ht="18.75" customHeight="1">
      <c r="A50" s="39" t="s">
        <v>56</v>
      </c>
      <c r="B50" s="5" t="s">
        <v>208</v>
      </c>
      <c r="C50" s="6" t="s">
        <v>209</v>
      </c>
      <c r="D50" s="5" t="s">
        <v>83</v>
      </c>
      <c r="E50" s="5" t="s">
        <v>77</v>
      </c>
      <c r="F50" s="5" t="s">
        <v>172</v>
      </c>
      <c r="G50" s="5" t="s">
        <v>173</v>
      </c>
      <c r="H50" s="12">
        <v>42000</v>
      </c>
      <c r="I50" s="12">
        <v>42000</v>
      </c>
      <c r="J50" s="12"/>
      <c r="K50" s="12"/>
      <c r="L50" s="12">
        <v>42000</v>
      </c>
      <c r="M50" s="12"/>
      <c r="N50" s="12"/>
      <c r="O50" s="12"/>
      <c r="P50" s="16"/>
      <c r="Q50" s="12"/>
      <c r="R50" s="12"/>
      <c r="S50" s="12"/>
      <c r="T50" s="12"/>
      <c r="U50" s="12"/>
      <c r="V50" s="12"/>
      <c r="W50" s="12"/>
    </row>
    <row r="51" spans="1:23" ht="18.75" customHeight="1">
      <c r="A51" s="39" t="s">
        <v>56</v>
      </c>
      <c r="B51" s="5" t="s">
        <v>208</v>
      </c>
      <c r="C51" s="6" t="s">
        <v>209</v>
      </c>
      <c r="D51" s="5" t="s">
        <v>83</v>
      </c>
      <c r="E51" s="5" t="s">
        <v>77</v>
      </c>
      <c r="F51" s="5" t="s">
        <v>210</v>
      </c>
      <c r="G51" s="5" t="s">
        <v>211</v>
      </c>
      <c r="H51" s="12">
        <v>106920</v>
      </c>
      <c r="I51" s="12">
        <v>106920</v>
      </c>
      <c r="J51" s="12"/>
      <c r="K51" s="12"/>
      <c r="L51" s="12">
        <v>106920</v>
      </c>
      <c r="M51" s="12"/>
      <c r="N51" s="12"/>
      <c r="O51" s="12"/>
      <c r="P51" s="16"/>
      <c r="Q51" s="12"/>
      <c r="R51" s="12"/>
      <c r="S51" s="12"/>
      <c r="T51" s="12"/>
      <c r="U51" s="12"/>
      <c r="V51" s="12"/>
      <c r="W51" s="12"/>
    </row>
    <row r="52" spans="1:23" ht="18.75" customHeight="1">
      <c r="A52" s="39" t="s">
        <v>56</v>
      </c>
      <c r="B52" s="5" t="s">
        <v>208</v>
      </c>
      <c r="C52" s="6" t="s">
        <v>209</v>
      </c>
      <c r="D52" s="5" t="s">
        <v>83</v>
      </c>
      <c r="E52" s="5" t="s">
        <v>77</v>
      </c>
      <c r="F52" s="5" t="s">
        <v>210</v>
      </c>
      <c r="G52" s="5" t="s">
        <v>211</v>
      </c>
      <c r="H52" s="12">
        <v>210000</v>
      </c>
      <c r="I52" s="12">
        <v>210000</v>
      </c>
      <c r="J52" s="12"/>
      <c r="K52" s="12"/>
      <c r="L52" s="12">
        <v>210000</v>
      </c>
      <c r="M52" s="12"/>
      <c r="N52" s="12"/>
      <c r="O52" s="12"/>
      <c r="P52" s="16"/>
      <c r="Q52" s="12"/>
      <c r="R52" s="12"/>
      <c r="S52" s="12"/>
      <c r="T52" s="12"/>
      <c r="U52" s="12"/>
      <c r="V52" s="12"/>
      <c r="W52" s="12"/>
    </row>
    <row r="53" spans="1:23" ht="18.75" customHeight="1">
      <c r="A53" s="39" t="s">
        <v>56</v>
      </c>
      <c r="B53" s="5" t="s">
        <v>208</v>
      </c>
      <c r="C53" s="6" t="s">
        <v>209</v>
      </c>
      <c r="D53" s="5" t="s">
        <v>114</v>
      </c>
      <c r="E53" s="5" t="s">
        <v>115</v>
      </c>
      <c r="F53" s="5" t="s">
        <v>170</v>
      </c>
      <c r="G53" s="5" t="s">
        <v>171</v>
      </c>
      <c r="H53" s="12">
        <v>1724448</v>
      </c>
      <c r="I53" s="12">
        <v>1724448</v>
      </c>
      <c r="J53" s="12"/>
      <c r="K53" s="12"/>
      <c r="L53" s="12">
        <v>1724448</v>
      </c>
      <c r="M53" s="12"/>
      <c r="N53" s="12"/>
      <c r="O53" s="12"/>
      <c r="P53" s="16"/>
      <c r="Q53" s="12"/>
      <c r="R53" s="12"/>
      <c r="S53" s="12"/>
      <c r="T53" s="12"/>
      <c r="U53" s="12"/>
      <c r="V53" s="12"/>
      <c r="W53" s="12"/>
    </row>
    <row r="54" spans="1:23" ht="18.75" customHeight="1">
      <c r="A54" s="39" t="s">
        <v>56</v>
      </c>
      <c r="B54" s="5" t="s">
        <v>208</v>
      </c>
      <c r="C54" s="6" t="s">
        <v>209</v>
      </c>
      <c r="D54" s="5" t="s">
        <v>114</v>
      </c>
      <c r="E54" s="5" t="s">
        <v>115</v>
      </c>
      <c r="F54" s="5" t="s">
        <v>172</v>
      </c>
      <c r="G54" s="5" t="s">
        <v>173</v>
      </c>
      <c r="H54" s="12">
        <v>131604</v>
      </c>
      <c r="I54" s="12">
        <v>131604</v>
      </c>
      <c r="J54" s="12"/>
      <c r="K54" s="12"/>
      <c r="L54" s="12">
        <v>131604</v>
      </c>
      <c r="M54" s="12"/>
      <c r="N54" s="12"/>
      <c r="O54" s="12"/>
      <c r="P54" s="16"/>
      <c r="Q54" s="12"/>
      <c r="R54" s="12"/>
      <c r="S54" s="12"/>
      <c r="T54" s="12"/>
      <c r="U54" s="12"/>
      <c r="V54" s="12"/>
      <c r="W54" s="12"/>
    </row>
    <row r="55" spans="1:23" ht="18.75" customHeight="1">
      <c r="A55" s="39" t="s">
        <v>56</v>
      </c>
      <c r="B55" s="5" t="s">
        <v>208</v>
      </c>
      <c r="C55" s="6" t="s">
        <v>209</v>
      </c>
      <c r="D55" s="5" t="s">
        <v>114</v>
      </c>
      <c r="E55" s="5" t="s">
        <v>115</v>
      </c>
      <c r="F55" s="5" t="s">
        <v>172</v>
      </c>
      <c r="G55" s="5" t="s">
        <v>173</v>
      </c>
      <c r="H55" s="12">
        <v>168000</v>
      </c>
      <c r="I55" s="12">
        <v>168000</v>
      </c>
      <c r="J55" s="12"/>
      <c r="K55" s="12"/>
      <c r="L55" s="12">
        <v>168000</v>
      </c>
      <c r="M55" s="12"/>
      <c r="N55" s="12"/>
      <c r="O55" s="12"/>
      <c r="P55" s="16"/>
      <c r="Q55" s="12"/>
      <c r="R55" s="12"/>
      <c r="S55" s="12"/>
      <c r="T55" s="12"/>
      <c r="U55" s="12"/>
      <c r="V55" s="12"/>
      <c r="W55" s="12"/>
    </row>
    <row r="56" spans="1:23" ht="18.75" customHeight="1">
      <c r="A56" s="39" t="s">
        <v>56</v>
      </c>
      <c r="B56" s="5" t="s">
        <v>208</v>
      </c>
      <c r="C56" s="6" t="s">
        <v>209</v>
      </c>
      <c r="D56" s="5" t="s">
        <v>114</v>
      </c>
      <c r="E56" s="5" t="s">
        <v>115</v>
      </c>
      <c r="F56" s="5" t="s">
        <v>210</v>
      </c>
      <c r="G56" s="5" t="s">
        <v>211</v>
      </c>
      <c r="H56" s="12">
        <v>480600</v>
      </c>
      <c r="I56" s="12">
        <v>480600</v>
      </c>
      <c r="J56" s="12"/>
      <c r="K56" s="12"/>
      <c r="L56" s="12">
        <v>480600</v>
      </c>
      <c r="M56" s="12"/>
      <c r="N56" s="12"/>
      <c r="O56" s="12"/>
      <c r="P56" s="16"/>
      <c r="Q56" s="12"/>
      <c r="R56" s="12"/>
      <c r="S56" s="12"/>
      <c r="T56" s="12"/>
      <c r="U56" s="12"/>
      <c r="V56" s="12"/>
      <c r="W56" s="12"/>
    </row>
    <row r="57" spans="1:23" ht="18.75" customHeight="1">
      <c r="A57" s="39" t="s">
        <v>56</v>
      </c>
      <c r="B57" s="5" t="s">
        <v>208</v>
      </c>
      <c r="C57" s="6" t="s">
        <v>209</v>
      </c>
      <c r="D57" s="5" t="s">
        <v>114</v>
      </c>
      <c r="E57" s="5" t="s">
        <v>115</v>
      </c>
      <c r="F57" s="5" t="s">
        <v>210</v>
      </c>
      <c r="G57" s="5" t="s">
        <v>211</v>
      </c>
      <c r="H57" s="12">
        <v>840000</v>
      </c>
      <c r="I57" s="12">
        <v>840000</v>
      </c>
      <c r="J57" s="12"/>
      <c r="K57" s="12"/>
      <c r="L57" s="12">
        <v>840000</v>
      </c>
      <c r="M57" s="12"/>
      <c r="N57" s="12"/>
      <c r="O57" s="12"/>
      <c r="P57" s="16"/>
      <c r="Q57" s="12"/>
      <c r="R57" s="12"/>
      <c r="S57" s="12"/>
      <c r="T57" s="12"/>
      <c r="U57" s="12"/>
      <c r="V57" s="12"/>
      <c r="W57" s="12"/>
    </row>
    <row r="58" spans="1:23" ht="18.75" customHeight="1">
      <c r="A58" s="39" t="s">
        <v>56</v>
      </c>
      <c r="B58" s="5" t="s">
        <v>212</v>
      </c>
      <c r="C58" s="6" t="s">
        <v>213</v>
      </c>
      <c r="D58" s="5" t="s">
        <v>74</v>
      </c>
      <c r="E58" s="5" t="s">
        <v>75</v>
      </c>
      <c r="F58" s="5" t="s">
        <v>214</v>
      </c>
      <c r="G58" s="5" t="s">
        <v>215</v>
      </c>
      <c r="H58" s="12">
        <v>63800</v>
      </c>
      <c r="I58" s="12">
        <v>63800</v>
      </c>
      <c r="J58" s="12"/>
      <c r="K58" s="12"/>
      <c r="L58" s="12">
        <v>63800</v>
      </c>
      <c r="M58" s="12"/>
      <c r="N58" s="12"/>
      <c r="O58" s="12"/>
      <c r="P58" s="16"/>
      <c r="Q58" s="12"/>
      <c r="R58" s="12"/>
      <c r="S58" s="12"/>
      <c r="T58" s="12"/>
      <c r="U58" s="12"/>
      <c r="V58" s="12"/>
      <c r="W58" s="12"/>
    </row>
    <row r="59" spans="1:23" ht="18.75" customHeight="1">
      <c r="A59" s="39" t="s">
        <v>56</v>
      </c>
      <c r="B59" s="5" t="s">
        <v>216</v>
      </c>
      <c r="C59" s="6" t="s">
        <v>217</v>
      </c>
      <c r="D59" s="5" t="s">
        <v>74</v>
      </c>
      <c r="E59" s="5" t="s">
        <v>75</v>
      </c>
      <c r="F59" s="5" t="s">
        <v>218</v>
      </c>
      <c r="G59" s="5" t="s">
        <v>217</v>
      </c>
      <c r="H59" s="12">
        <v>19800</v>
      </c>
      <c r="I59" s="12">
        <v>19800</v>
      </c>
      <c r="J59" s="12"/>
      <c r="K59" s="12"/>
      <c r="L59" s="12">
        <v>19800</v>
      </c>
      <c r="M59" s="12"/>
      <c r="N59" s="12"/>
      <c r="O59" s="12"/>
      <c r="P59" s="16"/>
      <c r="Q59" s="12"/>
      <c r="R59" s="12"/>
      <c r="S59" s="12"/>
      <c r="T59" s="12"/>
      <c r="U59" s="12"/>
      <c r="V59" s="12"/>
      <c r="W59" s="12"/>
    </row>
    <row r="60" spans="1:23" ht="18.75" customHeight="1">
      <c r="A60" s="39" t="s">
        <v>56</v>
      </c>
      <c r="B60" s="5" t="s">
        <v>216</v>
      </c>
      <c r="C60" s="6" t="s">
        <v>217</v>
      </c>
      <c r="D60" s="5" t="s">
        <v>76</v>
      </c>
      <c r="E60" s="5" t="s">
        <v>77</v>
      </c>
      <c r="F60" s="5" t="s">
        <v>218</v>
      </c>
      <c r="G60" s="5" t="s">
        <v>217</v>
      </c>
      <c r="H60" s="12">
        <v>4200</v>
      </c>
      <c r="I60" s="12">
        <v>4200</v>
      </c>
      <c r="J60" s="12"/>
      <c r="K60" s="12"/>
      <c r="L60" s="12">
        <v>4200</v>
      </c>
      <c r="M60" s="12"/>
      <c r="N60" s="12"/>
      <c r="O60" s="12"/>
      <c r="P60" s="16"/>
      <c r="Q60" s="12"/>
      <c r="R60" s="12"/>
      <c r="S60" s="12"/>
      <c r="T60" s="12"/>
      <c r="U60" s="12"/>
      <c r="V60" s="12"/>
      <c r="W60" s="12"/>
    </row>
    <row r="61" spans="1:23" ht="18.75" customHeight="1">
      <c r="A61" s="39" t="s">
        <v>56</v>
      </c>
      <c r="B61" s="5" t="s">
        <v>216</v>
      </c>
      <c r="C61" s="6" t="s">
        <v>217</v>
      </c>
      <c r="D61" s="5" t="s">
        <v>80</v>
      </c>
      <c r="E61" s="5" t="s">
        <v>77</v>
      </c>
      <c r="F61" s="5" t="s">
        <v>218</v>
      </c>
      <c r="G61" s="5" t="s">
        <v>217</v>
      </c>
      <c r="H61" s="12">
        <v>6600</v>
      </c>
      <c r="I61" s="12">
        <v>6600</v>
      </c>
      <c r="J61" s="12"/>
      <c r="K61" s="12"/>
      <c r="L61" s="12">
        <v>6600</v>
      </c>
      <c r="M61" s="12"/>
      <c r="N61" s="12"/>
      <c r="O61" s="12"/>
      <c r="P61" s="16"/>
      <c r="Q61" s="12"/>
      <c r="R61" s="12"/>
      <c r="S61" s="12"/>
      <c r="T61" s="12"/>
      <c r="U61" s="12"/>
      <c r="V61" s="12"/>
      <c r="W61" s="12"/>
    </row>
    <row r="62" spans="1:23" ht="18.75" customHeight="1">
      <c r="A62" s="39" t="s">
        <v>56</v>
      </c>
      <c r="B62" s="5" t="s">
        <v>216</v>
      </c>
      <c r="C62" s="6" t="s">
        <v>217</v>
      </c>
      <c r="D62" s="5" t="s">
        <v>83</v>
      </c>
      <c r="E62" s="5" t="s">
        <v>77</v>
      </c>
      <c r="F62" s="5" t="s">
        <v>218</v>
      </c>
      <c r="G62" s="5" t="s">
        <v>217</v>
      </c>
      <c r="H62" s="12">
        <v>4200</v>
      </c>
      <c r="I62" s="12">
        <v>4200</v>
      </c>
      <c r="J62" s="12"/>
      <c r="K62" s="12"/>
      <c r="L62" s="12">
        <v>4200</v>
      </c>
      <c r="M62" s="12"/>
      <c r="N62" s="12"/>
      <c r="O62" s="12"/>
      <c r="P62" s="16"/>
      <c r="Q62" s="12"/>
      <c r="R62" s="12"/>
      <c r="S62" s="12"/>
      <c r="T62" s="12"/>
      <c r="U62" s="12"/>
      <c r="V62" s="12"/>
      <c r="W62" s="12"/>
    </row>
    <row r="63" spans="1:23" ht="18.75" customHeight="1">
      <c r="A63" s="39" t="s">
        <v>56</v>
      </c>
      <c r="B63" s="5" t="s">
        <v>216</v>
      </c>
      <c r="C63" s="6" t="s">
        <v>217</v>
      </c>
      <c r="D63" s="5" t="s">
        <v>114</v>
      </c>
      <c r="E63" s="5" t="s">
        <v>115</v>
      </c>
      <c r="F63" s="5" t="s">
        <v>218</v>
      </c>
      <c r="G63" s="5" t="s">
        <v>217</v>
      </c>
      <c r="H63" s="12">
        <v>16800</v>
      </c>
      <c r="I63" s="12">
        <v>16800</v>
      </c>
      <c r="J63" s="12"/>
      <c r="K63" s="12"/>
      <c r="L63" s="12">
        <v>16800</v>
      </c>
      <c r="M63" s="12"/>
      <c r="N63" s="12"/>
      <c r="O63" s="12"/>
      <c r="P63" s="16"/>
      <c r="Q63" s="12"/>
      <c r="R63" s="12"/>
      <c r="S63" s="12"/>
      <c r="T63" s="12"/>
      <c r="U63" s="12"/>
      <c r="V63" s="12"/>
      <c r="W63" s="12"/>
    </row>
    <row r="64" spans="1:23" ht="18.75" customHeight="1">
      <c r="A64" s="39" t="s">
        <v>56</v>
      </c>
      <c r="B64" s="5" t="s">
        <v>219</v>
      </c>
      <c r="C64" s="6" t="s">
        <v>148</v>
      </c>
      <c r="D64" s="5" t="s">
        <v>74</v>
      </c>
      <c r="E64" s="5" t="s">
        <v>75</v>
      </c>
      <c r="F64" s="5" t="s">
        <v>220</v>
      </c>
      <c r="G64" s="5" t="s">
        <v>148</v>
      </c>
      <c r="H64" s="12">
        <v>30000</v>
      </c>
      <c r="I64" s="12">
        <v>30000</v>
      </c>
      <c r="J64" s="12"/>
      <c r="K64" s="12"/>
      <c r="L64" s="12">
        <v>30000</v>
      </c>
      <c r="M64" s="12"/>
      <c r="N64" s="12"/>
      <c r="O64" s="12"/>
      <c r="P64" s="16"/>
      <c r="Q64" s="12"/>
      <c r="R64" s="12"/>
      <c r="S64" s="12"/>
      <c r="T64" s="12"/>
      <c r="U64" s="12"/>
      <c r="V64" s="12"/>
      <c r="W64" s="12"/>
    </row>
    <row r="65" spans="1:23" ht="18.75" customHeight="1">
      <c r="A65" s="39" t="s">
        <v>56</v>
      </c>
      <c r="B65" s="5" t="s">
        <v>221</v>
      </c>
      <c r="C65" s="6" t="s">
        <v>222</v>
      </c>
      <c r="D65" s="5" t="s">
        <v>74</v>
      </c>
      <c r="E65" s="5" t="s">
        <v>75</v>
      </c>
      <c r="F65" s="5" t="s">
        <v>223</v>
      </c>
      <c r="G65" s="5" t="s">
        <v>224</v>
      </c>
      <c r="H65" s="12">
        <v>198000</v>
      </c>
      <c r="I65" s="12">
        <v>198000</v>
      </c>
      <c r="J65" s="12"/>
      <c r="K65" s="12"/>
      <c r="L65" s="12">
        <v>198000</v>
      </c>
      <c r="M65" s="12"/>
      <c r="N65" s="12"/>
      <c r="O65" s="12"/>
      <c r="P65" s="16"/>
      <c r="Q65" s="12"/>
      <c r="R65" s="12"/>
      <c r="S65" s="12"/>
      <c r="T65" s="12"/>
      <c r="U65" s="12"/>
      <c r="V65" s="12"/>
      <c r="W65" s="12"/>
    </row>
    <row r="66" spans="1:23" ht="18.75" customHeight="1">
      <c r="A66" s="39" t="s">
        <v>56</v>
      </c>
      <c r="B66" s="5" t="s">
        <v>221</v>
      </c>
      <c r="C66" s="6" t="s">
        <v>222</v>
      </c>
      <c r="D66" s="5" t="s">
        <v>76</v>
      </c>
      <c r="E66" s="5" t="s">
        <v>77</v>
      </c>
      <c r="F66" s="5" t="s">
        <v>223</v>
      </c>
      <c r="G66" s="5" t="s">
        <v>224</v>
      </c>
      <c r="H66" s="12">
        <v>42000</v>
      </c>
      <c r="I66" s="12">
        <v>42000</v>
      </c>
      <c r="J66" s="12"/>
      <c r="K66" s="12"/>
      <c r="L66" s="12">
        <v>42000</v>
      </c>
      <c r="M66" s="12"/>
      <c r="N66" s="12"/>
      <c r="O66" s="12"/>
      <c r="P66" s="16"/>
      <c r="Q66" s="12"/>
      <c r="R66" s="12"/>
      <c r="S66" s="12"/>
      <c r="T66" s="12"/>
      <c r="U66" s="12"/>
      <c r="V66" s="12"/>
      <c r="W66" s="12"/>
    </row>
    <row r="67" spans="1:23" ht="18.75" customHeight="1">
      <c r="A67" s="39" t="s">
        <v>56</v>
      </c>
      <c r="B67" s="5" t="s">
        <v>221</v>
      </c>
      <c r="C67" s="6" t="s">
        <v>222</v>
      </c>
      <c r="D67" s="5" t="s">
        <v>80</v>
      </c>
      <c r="E67" s="5" t="s">
        <v>77</v>
      </c>
      <c r="F67" s="5" t="s">
        <v>223</v>
      </c>
      <c r="G67" s="5" t="s">
        <v>224</v>
      </c>
      <c r="H67" s="12">
        <v>66000</v>
      </c>
      <c r="I67" s="12">
        <v>66000</v>
      </c>
      <c r="J67" s="12"/>
      <c r="K67" s="12"/>
      <c r="L67" s="12">
        <v>66000</v>
      </c>
      <c r="M67" s="12"/>
      <c r="N67" s="12"/>
      <c r="O67" s="12"/>
      <c r="P67" s="16"/>
      <c r="Q67" s="12"/>
      <c r="R67" s="12"/>
      <c r="S67" s="12"/>
      <c r="T67" s="12"/>
      <c r="U67" s="12"/>
      <c r="V67" s="12"/>
      <c r="W67" s="12"/>
    </row>
    <row r="68" spans="1:23" ht="18.75" customHeight="1">
      <c r="A68" s="39" t="s">
        <v>56</v>
      </c>
      <c r="B68" s="5" t="s">
        <v>221</v>
      </c>
      <c r="C68" s="6" t="s">
        <v>222</v>
      </c>
      <c r="D68" s="5" t="s">
        <v>83</v>
      </c>
      <c r="E68" s="5" t="s">
        <v>77</v>
      </c>
      <c r="F68" s="5" t="s">
        <v>223</v>
      </c>
      <c r="G68" s="5" t="s">
        <v>224</v>
      </c>
      <c r="H68" s="12">
        <v>42000</v>
      </c>
      <c r="I68" s="12">
        <v>42000</v>
      </c>
      <c r="J68" s="12"/>
      <c r="K68" s="12"/>
      <c r="L68" s="12">
        <v>42000</v>
      </c>
      <c r="M68" s="12"/>
      <c r="N68" s="12"/>
      <c r="O68" s="12"/>
      <c r="P68" s="16"/>
      <c r="Q68" s="12"/>
      <c r="R68" s="12"/>
      <c r="S68" s="12"/>
      <c r="T68" s="12"/>
      <c r="U68" s="12"/>
      <c r="V68" s="12"/>
      <c r="W68" s="12"/>
    </row>
    <row r="69" spans="1:23" ht="18.75" customHeight="1">
      <c r="A69" s="39" t="s">
        <v>56</v>
      </c>
      <c r="B69" s="5" t="s">
        <v>221</v>
      </c>
      <c r="C69" s="6" t="s">
        <v>222</v>
      </c>
      <c r="D69" s="5" t="s">
        <v>114</v>
      </c>
      <c r="E69" s="5" t="s">
        <v>115</v>
      </c>
      <c r="F69" s="5" t="s">
        <v>223</v>
      </c>
      <c r="G69" s="5" t="s">
        <v>224</v>
      </c>
      <c r="H69" s="12">
        <v>168000</v>
      </c>
      <c r="I69" s="12">
        <v>168000</v>
      </c>
      <c r="J69" s="12"/>
      <c r="K69" s="12"/>
      <c r="L69" s="12">
        <v>168000</v>
      </c>
      <c r="M69" s="12"/>
      <c r="N69" s="12"/>
      <c r="O69" s="12"/>
      <c r="P69" s="16"/>
      <c r="Q69" s="12"/>
      <c r="R69" s="12"/>
      <c r="S69" s="12"/>
      <c r="T69" s="12"/>
      <c r="U69" s="12"/>
      <c r="V69" s="12"/>
      <c r="W69" s="12"/>
    </row>
    <row r="70" spans="1:23" ht="18.75" customHeight="1">
      <c r="A70" s="39" t="s">
        <v>56</v>
      </c>
      <c r="B70" s="5" t="s">
        <v>225</v>
      </c>
      <c r="C70" s="6" t="s">
        <v>226</v>
      </c>
      <c r="D70" s="5" t="s">
        <v>74</v>
      </c>
      <c r="E70" s="5" t="s">
        <v>75</v>
      </c>
      <c r="F70" s="5" t="s">
        <v>174</v>
      </c>
      <c r="G70" s="5" t="s">
        <v>175</v>
      </c>
      <c r="H70" s="12">
        <v>181830</v>
      </c>
      <c r="I70" s="12">
        <v>181830</v>
      </c>
      <c r="J70" s="12"/>
      <c r="K70" s="12"/>
      <c r="L70" s="12">
        <v>181830</v>
      </c>
      <c r="M70" s="12"/>
      <c r="N70" s="12"/>
      <c r="O70" s="12"/>
      <c r="P70" s="16"/>
      <c r="Q70" s="12"/>
      <c r="R70" s="12"/>
      <c r="S70" s="12"/>
      <c r="T70" s="12"/>
      <c r="U70" s="12"/>
      <c r="V70" s="12"/>
      <c r="W70" s="12"/>
    </row>
    <row r="71" spans="1:23" ht="18.75" customHeight="1">
      <c r="A71" s="39" t="s">
        <v>56</v>
      </c>
      <c r="B71" s="5" t="s">
        <v>225</v>
      </c>
      <c r="C71" s="6" t="s">
        <v>226</v>
      </c>
      <c r="D71" s="5" t="s">
        <v>74</v>
      </c>
      <c r="E71" s="5" t="s">
        <v>75</v>
      </c>
      <c r="F71" s="5" t="s">
        <v>174</v>
      </c>
      <c r="G71" s="5" t="s">
        <v>175</v>
      </c>
      <c r="H71" s="12">
        <v>319392</v>
      </c>
      <c r="I71" s="12">
        <v>319392</v>
      </c>
      <c r="J71" s="12"/>
      <c r="K71" s="12"/>
      <c r="L71" s="12">
        <v>319392</v>
      </c>
      <c r="M71" s="12"/>
      <c r="N71" s="12"/>
      <c r="O71" s="12"/>
      <c r="P71" s="16"/>
      <c r="Q71" s="12"/>
      <c r="R71" s="12"/>
      <c r="S71" s="12"/>
      <c r="T71" s="12"/>
      <c r="U71" s="12"/>
      <c r="V71" s="12"/>
      <c r="W71" s="12"/>
    </row>
    <row r="72" spans="1:23" ht="18.75" customHeight="1">
      <c r="A72" s="39" t="s">
        <v>56</v>
      </c>
      <c r="B72" s="5" t="s">
        <v>227</v>
      </c>
      <c r="C72" s="6" t="s">
        <v>228</v>
      </c>
      <c r="D72" s="5" t="s">
        <v>74</v>
      </c>
      <c r="E72" s="5" t="s">
        <v>75</v>
      </c>
      <c r="F72" s="5" t="s">
        <v>229</v>
      </c>
      <c r="G72" s="5" t="s">
        <v>230</v>
      </c>
      <c r="H72" s="12">
        <v>42900</v>
      </c>
      <c r="I72" s="12">
        <v>42900</v>
      </c>
      <c r="J72" s="12"/>
      <c r="K72" s="12"/>
      <c r="L72" s="12">
        <v>42900</v>
      </c>
      <c r="M72" s="12"/>
      <c r="N72" s="12"/>
      <c r="O72" s="12"/>
      <c r="P72" s="16"/>
      <c r="Q72" s="12"/>
      <c r="R72" s="12"/>
      <c r="S72" s="12"/>
      <c r="T72" s="12"/>
      <c r="U72" s="12"/>
      <c r="V72" s="12"/>
      <c r="W72" s="12"/>
    </row>
    <row r="73" spans="1:23" ht="18.75" customHeight="1">
      <c r="A73" s="39" t="s">
        <v>56</v>
      </c>
      <c r="B73" s="5" t="s">
        <v>227</v>
      </c>
      <c r="C73" s="6" t="s">
        <v>228</v>
      </c>
      <c r="D73" s="5" t="s">
        <v>76</v>
      </c>
      <c r="E73" s="5" t="s">
        <v>77</v>
      </c>
      <c r="F73" s="5" t="s">
        <v>229</v>
      </c>
      <c r="G73" s="5" t="s">
        <v>230</v>
      </c>
      <c r="H73" s="12">
        <v>9100</v>
      </c>
      <c r="I73" s="12">
        <v>9100</v>
      </c>
      <c r="J73" s="12"/>
      <c r="K73" s="12"/>
      <c r="L73" s="12">
        <v>9100</v>
      </c>
      <c r="M73" s="12"/>
      <c r="N73" s="12"/>
      <c r="O73" s="12"/>
      <c r="P73" s="16"/>
      <c r="Q73" s="12"/>
      <c r="R73" s="12"/>
      <c r="S73" s="12"/>
      <c r="T73" s="12"/>
      <c r="U73" s="12"/>
      <c r="V73" s="12"/>
      <c r="W73" s="12"/>
    </row>
    <row r="74" spans="1:23" ht="18.75" customHeight="1">
      <c r="A74" s="39" t="s">
        <v>56</v>
      </c>
      <c r="B74" s="5" t="s">
        <v>227</v>
      </c>
      <c r="C74" s="6" t="s">
        <v>228</v>
      </c>
      <c r="D74" s="5" t="s">
        <v>80</v>
      </c>
      <c r="E74" s="5" t="s">
        <v>77</v>
      </c>
      <c r="F74" s="5" t="s">
        <v>229</v>
      </c>
      <c r="G74" s="5" t="s">
        <v>230</v>
      </c>
      <c r="H74" s="12">
        <v>14300</v>
      </c>
      <c r="I74" s="12">
        <v>14300</v>
      </c>
      <c r="J74" s="12"/>
      <c r="K74" s="12"/>
      <c r="L74" s="12">
        <v>14300</v>
      </c>
      <c r="M74" s="12"/>
      <c r="N74" s="12"/>
      <c r="O74" s="12"/>
      <c r="P74" s="16"/>
      <c r="Q74" s="12"/>
      <c r="R74" s="12"/>
      <c r="S74" s="12"/>
      <c r="T74" s="12"/>
      <c r="U74" s="12"/>
      <c r="V74" s="12"/>
      <c r="W74" s="12"/>
    </row>
    <row r="75" spans="1:23" ht="18.75" customHeight="1">
      <c r="A75" s="39" t="s">
        <v>56</v>
      </c>
      <c r="B75" s="5" t="s">
        <v>227</v>
      </c>
      <c r="C75" s="6" t="s">
        <v>228</v>
      </c>
      <c r="D75" s="5" t="s">
        <v>83</v>
      </c>
      <c r="E75" s="5" t="s">
        <v>77</v>
      </c>
      <c r="F75" s="5" t="s">
        <v>229</v>
      </c>
      <c r="G75" s="5" t="s">
        <v>230</v>
      </c>
      <c r="H75" s="12">
        <v>9100</v>
      </c>
      <c r="I75" s="12">
        <v>9100</v>
      </c>
      <c r="J75" s="12"/>
      <c r="K75" s="12"/>
      <c r="L75" s="12">
        <v>9100</v>
      </c>
      <c r="M75" s="12"/>
      <c r="N75" s="12"/>
      <c r="O75" s="12"/>
      <c r="P75" s="16"/>
      <c r="Q75" s="12"/>
      <c r="R75" s="12"/>
      <c r="S75" s="12"/>
      <c r="T75" s="12"/>
      <c r="U75" s="12"/>
      <c r="V75" s="12"/>
      <c r="W75" s="12"/>
    </row>
    <row r="76" spans="1:23" ht="18.75" customHeight="1">
      <c r="A76" s="39" t="s">
        <v>56</v>
      </c>
      <c r="B76" s="5" t="s">
        <v>227</v>
      </c>
      <c r="C76" s="6" t="s">
        <v>228</v>
      </c>
      <c r="D76" s="5" t="s">
        <v>114</v>
      </c>
      <c r="E76" s="5" t="s">
        <v>115</v>
      </c>
      <c r="F76" s="5" t="s">
        <v>229</v>
      </c>
      <c r="G76" s="5" t="s">
        <v>230</v>
      </c>
      <c r="H76" s="12">
        <v>36400</v>
      </c>
      <c r="I76" s="12">
        <v>36400</v>
      </c>
      <c r="J76" s="12"/>
      <c r="K76" s="12"/>
      <c r="L76" s="12">
        <v>36400</v>
      </c>
      <c r="M76" s="12"/>
      <c r="N76" s="12"/>
      <c r="O76" s="12"/>
      <c r="P76" s="16"/>
      <c r="Q76" s="12"/>
      <c r="R76" s="12"/>
      <c r="S76" s="12"/>
      <c r="T76" s="12"/>
      <c r="U76" s="12"/>
      <c r="V76" s="12"/>
      <c r="W76" s="12"/>
    </row>
    <row r="77" spans="1:23" ht="18.75" customHeight="1">
      <c r="A77" s="39" t="s">
        <v>56</v>
      </c>
      <c r="B77" s="5" t="s">
        <v>231</v>
      </c>
      <c r="C77" s="6" t="s">
        <v>232</v>
      </c>
      <c r="D77" s="5" t="s">
        <v>74</v>
      </c>
      <c r="E77" s="5" t="s">
        <v>75</v>
      </c>
      <c r="F77" s="5" t="s">
        <v>198</v>
      </c>
      <c r="G77" s="5" t="s">
        <v>199</v>
      </c>
      <c r="H77" s="12">
        <v>41600</v>
      </c>
      <c r="I77" s="12">
        <v>41600</v>
      </c>
      <c r="J77" s="12"/>
      <c r="K77" s="12"/>
      <c r="L77" s="12">
        <v>41600</v>
      </c>
      <c r="M77" s="12"/>
      <c r="N77" s="12"/>
      <c r="O77" s="12"/>
      <c r="P77" s="16"/>
      <c r="Q77" s="12"/>
      <c r="R77" s="12"/>
      <c r="S77" s="12"/>
      <c r="T77" s="12"/>
      <c r="U77" s="12"/>
      <c r="V77" s="12"/>
      <c r="W77" s="12"/>
    </row>
    <row r="78" spans="1:23" ht="18.75" customHeight="1">
      <c r="A78" s="39" t="s">
        <v>56</v>
      </c>
      <c r="B78" s="5" t="s">
        <v>231</v>
      </c>
      <c r="C78" s="6" t="s">
        <v>232</v>
      </c>
      <c r="D78" s="5" t="s">
        <v>74</v>
      </c>
      <c r="E78" s="5" t="s">
        <v>75</v>
      </c>
      <c r="F78" s="5" t="s">
        <v>200</v>
      </c>
      <c r="G78" s="5" t="s">
        <v>201</v>
      </c>
      <c r="H78" s="12">
        <v>5000</v>
      </c>
      <c r="I78" s="12">
        <v>5000</v>
      </c>
      <c r="J78" s="12"/>
      <c r="K78" s="12"/>
      <c r="L78" s="12">
        <v>5000</v>
      </c>
      <c r="M78" s="12"/>
      <c r="N78" s="12"/>
      <c r="O78" s="12"/>
      <c r="P78" s="16"/>
      <c r="Q78" s="12"/>
      <c r="R78" s="12"/>
      <c r="S78" s="12"/>
      <c r="T78" s="12"/>
      <c r="U78" s="12"/>
      <c r="V78" s="12"/>
      <c r="W78" s="12"/>
    </row>
    <row r="79" spans="1:23" ht="18.75" customHeight="1">
      <c r="A79" s="39" t="s">
        <v>56</v>
      </c>
      <c r="B79" s="5" t="s">
        <v>231</v>
      </c>
      <c r="C79" s="6" t="s">
        <v>232</v>
      </c>
      <c r="D79" s="5" t="s">
        <v>74</v>
      </c>
      <c r="E79" s="5" t="s">
        <v>75</v>
      </c>
      <c r="F79" s="5" t="s">
        <v>202</v>
      </c>
      <c r="G79" s="5" t="s">
        <v>203</v>
      </c>
      <c r="H79" s="12">
        <v>15000</v>
      </c>
      <c r="I79" s="12">
        <v>15000</v>
      </c>
      <c r="J79" s="12"/>
      <c r="K79" s="12"/>
      <c r="L79" s="12">
        <v>15000</v>
      </c>
      <c r="M79" s="12"/>
      <c r="N79" s="12"/>
      <c r="O79" s="12"/>
      <c r="P79" s="16"/>
      <c r="Q79" s="12"/>
      <c r="R79" s="12"/>
      <c r="S79" s="12"/>
      <c r="T79" s="12"/>
      <c r="U79" s="12"/>
      <c r="V79" s="12"/>
      <c r="W79" s="12"/>
    </row>
    <row r="80" spans="1:23" ht="18.75" customHeight="1">
      <c r="A80" s="39" t="s">
        <v>56</v>
      </c>
      <c r="B80" s="5" t="s">
        <v>231</v>
      </c>
      <c r="C80" s="6" t="s">
        <v>232</v>
      </c>
      <c r="D80" s="5" t="s">
        <v>74</v>
      </c>
      <c r="E80" s="5" t="s">
        <v>75</v>
      </c>
      <c r="F80" s="5" t="s">
        <v>233</v>
      </c>
      <c r="G80" s="5" t="s">
        <v>234</v>
      </c>
      <c r="H80" s="12">
        <v>20000</v>
      </c>
      <c r="I80" s="12">
        <v>20000</v>
      </c>
      <c r="J80" s="12"/>
      <c r="K80" s="12"/>
      <c r="L80" s="12">
        <v>20000</v>
      </c>
      <c r="M80" s="12"/>
      <c r="N80" s="12"/>
      <c r="O80" s="12"/>
      <c r="P80" s="16"/>
      <c r="Q80" s="12"/>
      <c r="R80" s="12"/>
      <c r="S80" s="12"/>
      <c r="T80" s="12"/>
      <c r="U80" s="12"/>
      <c r="V80" s="12"/>
      <c r="W80" s="12"/>
    </row>
    <row r="81" spans="1:23" ht="18.75" customHeight="1">
      <c r="A81" s="39" t="s">
        <v>56</v>
      </c>
      <c r="B81" s="5" t="s">
        <v>235</v>
      </c>
      <c r="C81" s="6" t="s">
        <v>236</v>
      </c>
      <c r="D81" s="5" t="s">
        <v>74</v>
      </c>
      <c r="E81" s="5" t="s">
        <v>75</v>
      </c>
      <c r="F81" s="5" t="s">
        <v>223</v>
      </c>
      <c r="G81" s="5" t="s">
        <v>224</v>
      </c>
      <c r="H81" s="12">
        <v>50000</v>
      </c>
      <c r="I81" s="12">
        <v>50000</v>
      </c>
      <c r="J81" s="12"/>
      <c r="K81" s="12"/>
      <c r="L81" s="12">
        <v>50000</v>
      </c>
      <c r="M81" s="12"/>
      <c r="N81" s="12"/>
      <c r="O81" s="12"/>
      <c r="P81" s="16"/>
      <c r="Q81" s="12"/>
      <c r="R81" s="12"/>
      <c r="S81" s="12"/>
      <c r="T81" s="12"/>
      <c r="U81" s="12"/>
      <c r="V81" s="12"/>
      <c r="W81" s="12"/>
    </row>
    <row r="82" spans="1:23" ht="18.75" customHeight="1">
      <c r="A82" s="39" t="s">
        <v>56</v>
      </c>
      <c r="B82" s="5" t="s">
        <v>237</v>
      </c>
      <c r="C82" s="6" t="s">
        <v>238</v>
      </c>
      <c r="D82" s="5" t="s">
        <v>74</v>
      </c>
      <c r="E82" s="5" t="s">
        <v>75</v>
      </c>
      <c r="F82" s="5" t="s">
        <v>223</v>
      </c>
      <c r="G82" s="5" t="s">
        <v>224</v>
      </c>
      <c r="H82" s="12">
        <v>84244</v>
      </c>
      <c r="I82" s="12">
        <v>84244</v>
      </c>
      <c r="J82" s="12"/>
      <c r="K82" s="12"/>
      <c r="L82" s="12">
        <v>84244</v>
      </c>
      <c r="M82" s="12"/>
      <c r="N82" s="12"/>
      <c r="O82" s="12"/>
      <c r="P82" s="16"/>
      <c r="Q82" s="12"/>
      <c r="R82" s="12"/>
      <c r="S82" s="12"/>
      <c r="T82" s="12"/>
      <c r="U82" s="12"/>
      <c r="V82" s="12"/>
      <c r="W82" s="12"/>
    </row>
    <row r="83" spans="1:23" ht="18.75" customHeight="1">
      <c r="A83" s="39" t="s">
        <v>56</v>
      </c>
      <c r="B83" s="5" t="s">
        <v>239</v>
      </c>
      <c r="C83" s="6" t="s">
        <v>240</v>
      </c>
      <c r="D83" s="5" t="s">
        <v>76</v>
      </c>
      <c r="E83" s="5" t="s">
        <v>77</v>
      </c>
      <c r="F83" s="5" t="s">
        <v>210</v>
      </c>
      <c r="G83" s="5" t="s">
        <v>211</v>
      </c>
      <c r="H83" s="12">
        <v>92400</v>
      </c>
      <c r="I83" s="12">
        <v>92400</v>
      </c>
      <c r="J83" s="12"/>
      <c r="K83" s="12"/>
      <c r="L83" s="12">
        <v>92400</v>
      </c>
      <c r="M83" s="12"/>
      <c r="N83" s="12"/>
      <c r="O83" s="12"/>
      <c r="P83" s="16"/>
      <c r="Q83" s="12"/>
      <c r="R83" s="12"/>
      <c r="S83" s="12"/>
      <c r="T83" s="12"/>
      <c r="U83" s="12"/>
      <c r="V83" s="12"/>
      <c r="W83" s="12"/>
    </row>
    <row r="84" spans="1:23" ht="18.75" customHeight="1">
      <c r="A84" s="39" t="s">
        <v>56</v>
      </c>
      <c r="B84" s="5" t="s">
        <v>239</v>
      </c>
      <c r="C84" s="6" t="s">
        <v>240</v>
      </c>
      <c r="D84" s="5" t="s">
        <v>76</v>
      </c>
      <c r="E84" s="5" t="s">
        <v>77</v>
      </c>
      <c r="F84" s="5" t="s">
        <v>210</v>
      </c>
      <c r="G84" s="5" t="s">
        <v>211</v>
      </c>
      <c r="H84" s="12">
        <v>33600</v>
      </c>
      <c r="I84" s="12">
        <v>33600</v>
      </c>
      <c r="J84" s="12"/>
      <c r="K84" s="12"/>
      <c r="L84" s="12">
        <v>33600</v>
      </c>
      <c r="M84" s="12"/>
      <c r="N84" s="12"/>
      <c r="O84" s="12"/>
      <c r="P84" s="16"/>
      <c r="Q84" s="12"/>
      <c r="R84" s="12"/>
      <c r="S84" s="12"/>
      <c r="T84" s="12"/>
      <c r="U84" s="12"/>
      <c r="V84" s="12"/>
      <c r="W84" s="12"/>
    </row>
    <row r="85" spans="1:23" ht="18.75" customHeight="1">
      <c r="A85" s="39" t="s">
        <v>56</v>
      </c>
      <c r="B85" s="5" t="s">
        <v>239</v>
      </c>
      <c r="C85" s="6" t="s">
        <v>240</v>
      </c>
      <c r="D85" s="5" t="s">
        <v>80</v>
      </c>
      <c r="E85" s="5" t="s">
        <v>77</v>
      </c>
      <c r="F85" s="5" t="s">
        <v>210</v>
      </c>
      <c r="G85" s="5" t="s">
        <v>211</v>
      </c>
      <c r="H85" s="12">
        <v>145200</v>
      </c>
      <c r="I85" s="12">
        <v>145200</v>
      </c>
      <c r="J85" s="12"/>
      <c r="K85" s="12"/>
      <c r="L85" s="12">
        <v>145200</v>
      </c>
      <c r="M85" s="12"/>
      <c r="N85" s="12"/>
      <c r="O85" s="12"/>
      <c r="P85" s="16"/>
      <c r="Q85" s="12"/>
      <c r="R85" s="12"/>
      <c r="S85" s="12"/>
      <c r="T85" s="12"/>
      <c r="U85" s="12"/>
      <c r="V85" s="12"/>
      <c r="W85" s="12"/>
    </row>
    <row r="86" spans="1:23" ht="18.75" customHeight="1">
      <c r="A86" s="39" t="s">
        <v>56</v>
      </c>
      <c r="B86" s="5" t="s">
        <v>239</v>
      </c>
      <c r="C86" s="6" t="s">
        <v>240</v>
      </c>
      <c r="D86" s="5" t="s">
        <v>80</v>
      </c>
      <c r="E86" s="5" t="s">
        <v>77</v>
      </c>
      <c r="F86" s="5" t="s">
        <v>210</v>
      </c>
      <c r="G86" s="5" t="s">
        <v>211</v>
      </c>
      <c r="H86" s="12">
        <v>52800</v>
      </c>
      <c r="I86" s="12">
        <v>52800</v>
      </c>
      <c r="J86" s="12"/>
      <c r="K86" s="12"/>
      <c r="L86" s="12">
        <v>52800</v>
      </c>
      <c r="M86" s="12"/>
      <c r="N86" s="12"/>
      <c r="O86" s="12"/>
      <c r="P86" s="16"/>
      <c r="Q86" s="12"/>
      <c r="R86" s="12"/>
      <c r="S86" s="12"/>
      <c r="T86" s="12"/>
      <c r="U86" s="12"/>
      <c r="V86" s="12"/>
      <c r="W86" s="12"/>
    </row>
    <row r="87" spans="1:23" ht="18.75" customHeight="1">
      <c r="A87" s="39" t="s">
        <v>56</v>
      </c>
      <c r="B87" s="5" t="s">
        <v>239</v>
      </c>
      <c r="C87" s="6" t="s">
        <v>240</v>
      </c>
      <c r="D87" s="5" t="s">
        <v>83</v>
      </c>
      <c r="E87" s="5" t="s">
        <v>77</v>
      </c>
      <c r="F87" s="5" t="s">
        <v>210</v>
      </c>
      <c r="G87" s="5" t="s">
        <v>211</v>
      </c>
      <c r="H87" s="12">
        <v>92400</v>
      </c>
      <c r="I87" s="12">
        <v>92400</v>
      </c>
      <c r="J87" s="12"/>
      <c r="K87" s="12"/>
      <c r="L87" s="12">
        <v>92400</v>
      </c>
      <c r="M87" s="12"/>
      <c r="N87" s="12"/>
      <c r="O87" s="12"/>
      <c r="P87" s="16"/>
      <c r="Q87" s="12"/>
      <c r="R87" s="12"/>
      <c r="S87" s="12"/>
      <c r="T87" s="12"/>
      <c r="U87" s="12"/>
      <c r="V87" s="12"/>
      <c r="W87" s="12"/>
    </row>
    <row r="88" spans="1:23" ht="18.75" customHeight="1">
      <c r="A88" s="39" t="s">
        <v>56</v>
      </c>
      <c r="B88" s="5" t="s">
        <v>239</v>
      </c>
      <c r="C88" s="6" t="s">
        <v>240</v>
      </c>
      <c r="D88" s="5" t="s">
        <v>83</v>
      </c>
      <c r="E88" s="5" t="s">
        <v>77</v>
      </c>
      <c r="F88" s="5" t="s">
        <v>210</v>
      </c>
      <c r="G88" s="5" t="s">
        <v>211</v>
      </c>
      <c r="H88" s="12">
        <v>33600</v>
      </c>
      <c r="I88" s="12">
        <v>33600</v>
      </c>
      <c r="J88" s="12"/>
      <c r="K88" s="12"/>
      <c r="L88" s="12">
        <v>33600</v>
      </c>
      <c r="M88" s="12"/>
      <c r="N88" s="12"/>
      <c r="O88" s="12"/>
      <c r="P88" s="16"/>
      <c r="Q88" s="12"/>
      <c r="R88" s="12"/>
      <c r="S88" s="12"/>
      <c r="T88" s="12"/>
      <c r="U88" s="12"/>
      <c r="V88" s="12"/>
      <c r="W88" s="12"/>
    </row>
    <row r="89" spans="1:23" ht="18.75" customHeight="1">
      <c r="A89" s="39" t="s">
        <v>56</v>
      </c>
      <c r="B89" s="5" t="s">
        <v>239</v>
      </c>
      <c r="C89" s="6" t="s">
        <v>240</v>
      </c>
      <c r="D89" s="5" t="s">
        <v>114</v>
      </c>
      <c r="E89" s="5" t="s">
        <v>115</v>
      </c>
      <c r="F89" s="5" t="s">
        <v>210</v>
      </c>
      <c r="G89" s="5" t="s">
        <v>211</v>
      </c>
      <c r="H89" s="12">
        <v>369600</v>
      </c>
      <c r="I89" s="12">
        <v>369600</v>
      </c>
      <c r="J89" s="12"/>
      <c r="K89" s="12"/>
      <c r="L89" s="12">
        <v>369600</v>
      </c>
      <c r="M89" s="12"/>
      <c r="N89" s="12"/>
      <c r="O89" s="12"/>
      <c r="P89" s="16"/>
      <c r="Q89" s="12"/>
      <c r="R89" s="12"/>
      <c r="S89" s="12"/>
      <c r="T89" s="12"/>
      <c r="U89" s="12"/>
      <c r="V89" s="12"/>
      <c r="W89" s="12"/>
    </row>
    <row r="90" spans="1:23" ht="18.75" customHeight="1">
      <c r="A90" s="39" t="s">
        <v>56</v>
      </c>
      <c r="B90" s="5" t="s">
        <v>239</v>
      </c>
      <c r="C90" s="6" t="s">
        <v>240</v>
      </c>
      <c r="D90" s="5" t="s">
        <v>114</v>
      </c>
      <c r="E90" s="5" t="s">
        <v>115</v>
      </c>
      <c r="F90" s="5" t="s">
        <v>210</v>
      </c>
      <c r="G90" s="5" t="s">
        <v>211</v>
      </c>
      <c r="H90" s="12">
        <v>134400</v>
      </c>
      <c r="I90" s="12">
        <v>134400</v>
      </c>
      <c r="J90" s="12"/>
      <c r="K90" s="12"/>
      <c r="L90" s="12">
        <v>134400</v>
      </c>
      <c r="M90" s="12"/>
      <c r="N90" s="12"/>
      <c r="O90" s="12"/>
      <c r="P90" s="16"/>
      <c r="Q90" s="12"/>
      <c r="R90" s="12"/>
      <c r="S90" s="12"/>
      <c r="T90" s="12"/>
      <c r="U90" s="12"/>
      <c r="V90" s="12"/>
      <c r="W90" s="12"/>
    </row>
    <row r="91" spans="1:23" ht="18.75" customHeight="1">
      <c r="A91" s="92" t="s">
        <v>30</v>
      </c>
      <c r="B91" s="92"/>
      <c r="C91" s="92"/>
      <c r="D91" s="92"/>
      <c r="E91" s="92"/>
      <c r="F91" s="92"/>
      <c r="G91" s="92"/>
      <c r="H91" s="12">
        <v>17376718.829999998</v>
      </c>
      <c r="I91" s="12">
        <v>17376718.829999998</v>
      </c>
      <c r="J91" s="12"/>
      <c r="K91" s="12"/>
      <c r="L91" s="12">
        <v>17376718.829999998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</sheetData>
  <mergeCells count="30">
    <mergeCell ref="A2:W2"/>
    <mergeCell ref="A3:G3"/>
    <mergeCell ref="I4:W4"/>
    <mergeCell ref="I5:M5"/>
    <mergeCell ref="N5:P5"/>
    <mergeCell ref="R5:W5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91:G91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17" type="noConversion"/>
  <printOptions horizontalCentered="1"/>
  <pageMargins left="0.23622047244094491" right="0.23622047244094491" top="0.37" bottom="0.4" header="0.31496062992125984" footer="0.31496062992125984"/>
  <pageSetup scale="31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28"/>
  <sheetViews>
    <sheetView showZeros="0" topLeftCell="A3" workbookViewId="0">
      <selection activeCell="E22" sqref="E22"/>
    </sheetView>
  </sheetViews>
  <sheetFormatPr defaultColWidth="8.875" defaultRowHeight="15" customHeight="1"/>
  <cols>
    <col min="1" max="1" width="13.375" customWidth="1"/>
    <col min="2" max="2" width="21" customWidth="1"/>
    <col min="3" max="3" width="30.25" customWidth="1"/>
    <col min="4" max="4" width="28.625" customWidth="1"/>
    <col min="5" max="5" width="12.375" customWidth="1"/>
    <col min="6" max="6" width="28.625" customWidth="1"/>
    <col min="7" max="7" width="11.125" customWidth="1"/>
    <col min="8" max="8" width="14" customWidth="1"/>
    <col min="9" max="11" width="14.25" customWidth="1"/>
    <col min="12" max="17" width="12.5" customWidth="1"/>
    <col min="18" max="18" width="14.25" customWidth="1"/>
    <col min="19" max="22" width="12.875" customWidth="1"/>
    <col min="23" max="23" width="14.25" customWidth="1"/>
  </cols>
  <sheetData>
    <row r="1" spans="1:23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241</v>
      </c>
    </row>
    <row r="2" spans="1:23" ht="45" customHeight="1">
      <c r="A2" s="76" t="s">
        <v>384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spans="1:23" ht="18.75" customHeight="1">
      <c r="A3" s="77" t="s">
        <v>375</v>
      </c>
      <c r="B3" s="85"/>
      <c r="C3" s="85"/>
      <c r="D3" s="85"/>
      <c r="E3" s="85"/>
      <c r="F3" s="85"/>
      <c r="G3" s="85"/>
      <c r="H3" s="85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  <c r="V3" s="3"/>
      <c r="W3" s="3" t="s">
        <v>27</v>
      </c>
    </row>
    <row r="4" spans="1:23" ht="22.5" customHeight="1">
      <c r="A4" s="80" t="s">
        <v>242</v>
      </c>
      <c r="B4" s="80" t="s">
        <v>153</v>
      </c>
      <c r="C4" s="80" t="s">
        <v>154</v>
      </c>
      <c r="D4" s="80" t="s">
        <v>243</v>
      </c>
      <c r="E4" s="80" t="s">
        <v>155</v>
      </c>
      <c r="F4" s="80" t="s">
        <v>156</v>
      </c>
      <c r="G4" s="80" t="s">
        <v>244</v>
      </c>
      <c r="H4" s="80" t="s">
        <v>158</v>
      </c>
      <c r="I4" s="89" t="s">
        <v>30</v>
      </c>
      <c r="J4" s="89" t="s">
        <v>245</v>
      </c>
      <c r="K4" s="80"/>
      <c r="L4" s="80"/>
      <c r="M4" s="80"/>
      <c r="N4" s="80" t="s">
        <v>160</v>
      </c>
      <c r="O4" s="80"/>
      <c r="P4" s="80"/>
      <c r="Q4" s="80" t="s">
        <v>36</v>
      </c>
      <c r="R4" s="80" t="s">
        <v>61</v>
      </c>
      <c r="S4" s="80"/>
      <c r="T4" s="80"/>
      <c r="U4" s="80"/>
      <c r="V4" s="80"/>
      <c r="W4" s="80"/>
    </row>
    <row r="5" spans="1:23" ht="22.5" customHeight="1">
      <c r="A5" s="80"/>
      <c r="B5" s="80"/>
      <c r="C5" s="80"/>
      <c r="D5" s="80"/>
      <c r="E5" s="80"/>
      <c r="F5" s="80"/>
      <c r="G5" s="80"/>
      <c r="H5" s="80"/>
      <c r="I5" s="89" t="s">
        <v>161</v>
      </c>
      <c r="J5" s="89" t="s">
        <v>33</v>
      </c>
      <c r="K5" s="80"/>
      <c r="L5" s="80" t="s">
        <v>34</v>
      </c>
      <c r="M5" s="80" t="s">
        <v>35</v>
      </c>
      <c r="N5" s="80" t="s">
        <v>33</v>
      </c>
      <c r="O5" s="80" t="s">
        <v>34</v>
      </c>
      <c r="P5" s="80" t="s">
        <v>35</v>
      </c>
      <c r="Q5" s="80" t="s">
        <v>36</v>
      </c>
      <c r="R5" s="80" t="s">
        <v>32</v>
      </c>
      <c r="S5" s="80" t="s">
        <v>39</v>
      </c>
      <c r="T5" s="80" t="s">
        <v>40</v>
      </c>
      <c r="U5" s="80" t="s">
        <v>41</v>
      </c>
      <c r="V5" s="80" t="s">
        <v>42</v>
      </c>
      <c r="W5" s="80" t="s">
        <v>43</v>
      </c>
    </row>
    <row r="6" spans="1:23" ht="22.5" customHeight="1">
      <c r="A6" s="80"/>
      <c r="B6" s="80"/>
      <c r="C6" s="80"/>
      <c r="D6" s="80"/>
      <c r="E6" s="80"/>
      <c r="F6" s="80"/>
      <c r="G6" s="80"/>
      <c r="H6" s="80"/>
      <c r="I6" s="89"/>
      <c r="J6" s="89" t="s">
        <v>33</v>
      </c>
      <c r="K6" s="80"/>
      <c r="L6" s="80" t="s">
        <v>34</v>
      </c>
      <c r="M6" s="80" t="s">
        <v>35</v>
      </c>
      <c r="N6" s="80" t="s">
        <v>33</v>
      </c>
      <c r="O6" s="80" t="s">
        <v>34</v>
      </c>
      <c r="P6" s="80" t="s">
        <v>35</v>
      </c>
      <c r="Q6" s="80"/>
      <c r="R6" s="80" t="s">
        <v>32</v>
      </c>
      <c r="S6" s="80" t="s">
        <v>39</v>
      </c>
      <c r="T6" s="80" t="s">
        <v>40</v>
      </c>
      <c r="U6" s="80" t="s">
        <v>41</v>
      </c>
      <c r="V6" s="80" t="s">
        <v>42</v>
      </c>
      <c r="W6" s="80" t="s">
        <v>43</v>
      </c>
    </row>
    <row r="7" spans="1:23" ht="22.5" customHeight="1">
      <c r="A7" s="80"/>
      <c r="B7" s="80"/>
      <c r="C7" s="80"/>
      <c r="D7" s="80"/>
      <c r="E7" s="80"/>
      <c r="F7" s="80"/>
      <c r="G7" s="80"/>
      <c r="H7" s="80"/>
      <c r="I7" s="89"/>
      <c r="J7" s="32" t="s">
        <v>32</v>
      </c>
      <c r="K7" s="8" t="s">
        <v>246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spans="1:23" ht="22.5" customHeight="1">
      <c r="A8" s="9" t="s">
        <v>44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9">
        <v>21</v>
      </c>
      <c r="V8" s="9">
        <v>22</v>
      </c>
      <c r="W8" s="9">
        <v>23</v>
      </c>
    </row>
    <row r="9" spans="1:23" ht="22.5" customHeight="1">
      <c r="A9" s="5"/>
      <c r="B9" s="5"/>
      <c r="C9" s="6" t="s">
        <v>247</v>
      </c>
      <c r="D9" s="5"/>
      <c r="E9" s="5"/>
      <c r="F9" s="5"/>
      <c r="G9" s="5"/>
      <c r="H9" s="5"/>
      <c r="I9" s="7">
        <v>3564000</v>
      </c>
      <c r="J9" s="7">
        <v>3564000</v>
      </c>
      <c r="K9" s="7">
        <v>3564000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22.5" customHeight="1">
      <c r="A10" s="5" t="s">
        <v>248</v>
      </c>
      <c r="B10" s="5" t="s">
        <v>249</v>
      </c>
      <c r="C10" s="6" t="s">
        <v>247</v>
      </c>
      <c r="D10" s="5" t="s">
        <v>56</v>
      </c>
      <c r="E10" s="5" t="s">
        <v>120</v>
      </c>
      <c r="F10" s="5" t="s">
        <v>121</v>
      </c>
      <c r="G10" s="5" t="s">
        <v>190</v>
      </c>
      <c r="H10" s="5" t="s">
        <v>191</v>
      </c>
      <c r="I10" s="7">
        <v>1254000</v>
      </c>
      <c r="J10" s="7">
        <v>1254000</v>
      </c>
      <c r="K10" s="7">
        <v>1254000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2.5" customHeight="1">
      <c r="A11" s="5" t="s">
        <v>248</v>
      </c>
      <c r="B11" s="5" t="s">
        <v>249</v>
      </c>
      <c r="C11" s="6" t="s">
        <v>247</v>
      </c>
      <c r="D11" s="5" t="s">
        <v>56</v>
      </c>
      <c r="E11" s="5" t="s">
        <v>120</v>
      </c>
      <c r="F11" s="5" t="s">
        <v>121</v>
      </c>
      <c r="G11" s="5" t="s">
        <v>190</v>
      </c>
      <c r="H11" s="5" t="s">
        <v>191</v>
      </c>
      <c r="I11" s="7">
        <v>672000</v>
      </c>
      <c r="J11" s="7">
        <v>672000</v>
      </c>
      <c r="K11" s="7">
        <v>672000</v>
      </c>
      <c r="L11" s="7"/>
      <c r="M11" s="7"/>
      <c r="N11" s="7"/>
      <c r="O11" s="7"/>
      <c r="P11" s="16"/>
      <c r="Q11" s="7"/>
      <c r="R11" s="7"/>
      <c r="S11" s="7"/>
      <c r="T11" s="7"/>
      <c r="U11" s="7"/>
      <c r="V11" s="7"/>
      <c r="W11" s="7"/>
    </row>
    <row r="12" spans="1:23" ht="22.5" customHeight="1">
      <c r="A12" s="5" t="s">
        <v>248</v>
      </c>
      <c r="B12" s="5" t="s">
        <v>249</v>
      </c>
      <c r="C12" s="6" t="s">
        <v>247</v>
      </c>
      <c r="D12" s="5" t="s">
        <v>56</v>
      </c>
      <c r="E12" s="5" t="s">
        <v>120</v>
      </c>
      <c r="F12" s="5" t="s">
        <v>121</v>
      </c>
      <c r="G12" s="5" t="s">
        <v>190</v>
      </c>
      <c r="H12" s="5" t="s">
        <v>191</v>
      </c>
      <c r="I12" s="7">
        <v>672000</v>
      </c>
      <c r="J12" s="7">
        <v>672000</v>
      </c>
      <c r="K12" s="7">
        <v>672000</v>
      </c>
      <c r="L12" s="7"/>
      <c r="M12" s="7"/>
      <c r="N12" s="7"/>
      <c r="O12" s="7"/>
      <c r="P12" s="16"/>
      <c r="Q12" s="7"/>
      <c r="R12" s="7"/>
      <c r="S12" s="7"/>
      <c r="T12" s="7"/>
      <c r="U12" s="7"/>
      <c r="V12" s="7"/>
      <c r="W12" s="7"/>
    </row>
    <row r="13" spans="1:23" ht="22.5" customHeight="1">
      <c r="A13" s="5" t="s">
        <v>248</v>
      </c>
      <c r="B13" s="5" t="s">
        <v>249</v>
      </c>
      <c r="C13" s="6" t="s">
        <v>247</v>
      </c>
      <c r="D13" s="5" t="s">
        <v>56</v>
      </c>
      <c r="E13" s="5" t="s">
        <v>120</v>
      </c>
      <c r="F13" s="5" t="s">
        <v>121</v>
      </c>
      <c r="G13" s="5" t="s">
        <v>190</v>
      </c>
      <c r="H13" s="5" t="s">
        <v>191</v>
      </c>
      <c r="I13" s="7">
        <v>966000</v>
      </c>
      <c r="J13" s="7">
        <v>966000</v>
      </c>
      <c r="K13" s="7">
        <v>966000</v>
      </c>
      <c r="L13" s="7"/>
      <c r="M13" s="7"/>
      <c r="N13" s="7"/>
      <c r="O13" s="7"/>
      <c r="P13" s="16"/>
      <c r="Q13" s="7"/>
      <c r="R13" s="7"/>
      <c r="S13" s="7"/>
      <c r="T13" s="7"/>
      <c r="U13" s="7"/>
      <c r="V13" s="7"/>
      <c r="W13" s="7"/>
    </row>
    <row r="14" spans="1:23" ht="22.5" customHeight="1">
      <c r="A14" s="16"/>
      <c r="B14" s="16"/>
      <c r="C14" s="6" t="s">
        <v>250</v>
      </c>
      <c r="D14" s="16"/>
      <c r="E14" s="16"/>
      <c r="F14" s="16"/>
      <c r="G14" s="16"/>
      <c r="H14" s="16"/>
      <c r="I14" s="7">
        <v>3422400</v>
      </c>
      <c r="J14" s="7">
        <v>3422400</v>
      </c>
      <c r="K14" s="7">
        <v>3422400</v>
      </c>
      <c r="L14" s="7"/>
      <c r="M14" s="7"/>
      <c r="N14" s="7"/>
      <c r="O14" s="7"/>
      <c r="P14" s="16"/>
      <c r="Q14" s="7"/>
      <c r="R14" s="7"/>
      <c r="S14" s="7"/>
      <c r="T14" s="7"/>
      <c r="U14" s="7"/>
      <c r="V14" s="7"/>
      <c r="W14" s="7"/>
    </row>
    <row r="15" spans="1:23" ht="22.5" customHeight="1">
      <c r="A15" s="5" t="s">
        <v>248</v>
      </c>
      <c r="B15" s="5" t="s">
        <v>251</v>
      </c>
      <c r="C15" s="6" t="s">
        <v>250</v>
      </c>
      <c r="D15" s="5" t="s">
        <v>56</v>
      </c>
      <c r="E15" s="5" t="s">
        <v>120</v>
      </c>
      <c r="F15" s="5" t="s">
        <v>121</v>
      </c>
      <c r="G15" s="5" t="s">
        <v>190</v>
      </c>
      <c r="H15" s="5" t="s">
        <v>191</v>
      </c>
      <c r="I15" s="7">
        <v>72000</v>
      </c>
      <c r="J15" s="7">
        <v>72000</v>
      </c>
      <c r="K15" s="7">
        <v>72000</v>
      </c>
      <c r="L15" s="7"/>
      <c r="M15" s="7"/>
      <c r="N15" s="7"/>
      <c r="O15" s="7"/>
      <c r="P15" s="16"/>
      <c r="Q15" s="7"/>
      <c r="R15" s="7"/>
      <c r="S15" s="7"/>
      <c r="T15" s="7"/>
      <c r="U15" s="7"/>
      <c r="V15" s="7"/>
      <c r="W15" s="7"/>
    </row>
    <row r="16" spans="1:23" ht="22.5" customHeight="1">
      <c r="A16" s="5" t="s">
        <v>248</v>
      </c>
      <c r="B16" s="5" t="s">
        <v>251</v>
      </c>
      <c r="C16" s="6" t="s">
        <v>250</v>
      </c>
      <c r="D16" s="5" t="s">
        <v>56</v>
      </c>
      <c r="E16" s="5" t="s">
        <v>120</v>
      </c>
      <c r="F16" s="5" t="s">
        <v>121</v>
      </c>
      <c r="G16" s="5" t="s">
        <v>190</v>
      </c>
      <c r="H16" s="5" t="s">
        <v>191</v>
      </c>
      <c r="I16" s="7">
        <v>230400</v>
      </c>
      <c r="J16" s="7">
        <v>230400</v>
      </c>
      <c r="K16" s="7">
        <v>230400</v>
      </c>
      <c r="L16" s="7"/>
      <c r="M16" s="7"/>
      <c r="N16" s="7"/>
      <c r="O16" s="7"/>
      <c r="P16" s="16"/>
      <c r="Q16" s="7"/>
      <c r="R16" s="7"/>
      <c r="S16" s="7"/>
      <c r="T16" s="7"/>
      <c r="U16" s="7"/>
      <c r="V16" s="7"/>
      <c r="W16" s="7"/>
    </row>
    <row r="17" spans="1:23" ht="22.5" customHeight="1">
      <c r="A17" s="5" t="s">
        <v>248</v>
      </c>
      <c r="B17" s="5" t="s">
        <v>251</v>
      </c>
      <c r="C17" s="6" t="s">
        <v>250</v>
      </c>
      <c r="D17" s="5" t="s">
        <v>56</v>
      </c>
      <c r="E17" s="5" t="s">
        <v>120</v>
      </c>
      <c r="F17" s="5" t="s">
        <v>121</v>
      </c>
      <c r="G17" s="5" t="s">
        <v>190</v>
      </c>
      <c r="H17" s="5" t="s">
        <v>191</v>
      </c>
      <c r="I17" s="7">
        <v>672000</v>
      </c>
      <c r="J17" s="7">
        <v>672000</v>
      </c>
      <c r="K17" s="7">
        <v>672000</v>
      </c>
      <c r="L17" s="7"/>
      <c r="M17" s="7"/>
      <c r="N17" s="7"/>
      <c r="O17" s="7"/>
      <c r="P17" s="16"/>
      <c r="Q17" s="7"/>
      <c r="R17" s="7"/>
      <c r="S17" s="7"/>
      <c r="T17" s="7"/>
      <c r="U17" s="7"/>
      <c r="V17" s="7"/>
      <c r="W17" s="7"/>
    </row>
    <row r="18" spans="1:23" ht="22.5" customHeight="1">
      <c r="A18" s="5" t="s">
        <v>248</v>
      </c>
      <c r="B18" s="5" t="s">
        <v>251</v>
      </c>
      <c r="C18" s="6" t="s">
        <v>250</v>
      </c>
      <c r="D18" s="5" t="s">
        <v>56</v>
      </c>
      <c r="E18" s="5" t="s">
        <v>120</v>
      </c>
      <c r="F18" s="5" t="s">
        <v>121</v>
      </c>
      <c r="G18" s="5" t="s">
        <v>190</v>
      </c>
      <c r="H18" s="5" t="s">
        <v>191</v>
      </c>
      <c r="I18" s="7">
        <v>2448000</v>
      </c>
      <c r="J18" s="7">
        <v>2448000</v>
      </c>
      <c r="K18" s="7">
        <v>2448000</v>
      </c>
      <c r="L18" s="7"/>
      <c r="M18" s="7"/>
      <c r="N18" s="7"/>
      <c r="O18" s="7"/>
      <c r="P18" s="16"/>
      <c r="Q18" s="7"/>
      <c r="R18" s="7"/>
      <c r="S18" s="7"/>
      <c r="T18" s="7"/>
      <c r="U18" s="7"/>
      <c r="V18" s="7"/>
      <c r="W18" s="7"/>
    </row>
    <row r="19" spans="1:23" ht="22.5" customHeight="1">
      <c r="A19" s="16"/>
      <c r="B19" s="16"/>
      <c r="C19" s="6" t="s">
        <v>252</v>
      </c>
      <c r="D19" s="16"/>
      <c r="E19" s="16"/>
      <c r="F19" s="16"/>
      <c r="G19" s="16"/>
      <c r="H19" s="16"/>
      <c r="I19" s="7">
        <v>780300</v>
      </c>
      <c r="J19" s="7">
        <v>780300</v>
      </c>
      <c r="K19" s="7">
        <v>780300</v>
      </c>
      <c r="L19" s="7"/>
      <c r="M19" s="7"/>
      <c r="N19" s="7"/>
      <c r="O19" s="7"/>
      <c r="P19" s="16"/>
      <c r="Q19" s="7"/>
      <c r="R19" s="7"/>
      <c r="S19" s="7"/>
      <c r="T19" s="7"/>
      <c r="U19" s="7"/>
      <c r="V19" s="7"/>
      <c r="W19" s="7"/>
    </row>
    <row r="20" spans="1:23" ht="22.5" customHeight="1">
      <c r="A20" s="5" t="s">
        <v>248</v>
      </c>
      <c r="B20" s="5" t="s">
        <v>253</v>
      </c>
      <c r="C20" s="6" t="s">
        <v>252</v>
      </c>
      <c r="D20" s="5" t="s">
        <v>56</v>
      </c>
      <c r="E20" s="5" t="s">
        <v>120</v>
      </c>
      <c r="F20" s="5" t="s">
        <v>121</v>
      </c>
      <c r="G20" s="5" t="s">
        <v>198</v>
      </c>
      <c r="H20" s="5" t="s">
        <v>199</v>
      </c>
      <c r="I20" s="7">
        <v>11000</v>
      </c>
      <c r="J20" s="7">
        <v>11000</v>
      </c>
      <c r="K20" s="7">
        <v>11000</v>
      </c>
      <c r="L20" s="7"/>
      <c r="M20" s="7"/>
      <c r="N20" s="7"/>
      <c r="O20" s="7"/>
      <c r="P20" s="16"/>
      <c r="Q20" s="7"/>
      <c r="R20" s="7"/>
      <c r="S20" s="7"/>
      <c r="T20" s="7"/>
      <c r="U20" s="7"/>
      <c r="V20" s="7"/>
      <c r="W20" s="7"/>
    </row>
    <row r="21" spans="1:23" ht="22.5" customHeight="1">
      <c r="A21" s="5" t="s">
        <v>248</v>
      </c>
      <c r="B21" s="5" t="s">
        <v>253</v>
      </c>
      <c r="C21" s="6" t="s">
        <v>252</v>
      </c>
      <c r="D21" s="5" t="s">
        <v>56</v>
      </c>
      <c r="E21" s="5" t="s">
        <v>120</v>
      </c>
      <c r="F21" s="5" t="s">
        <v>121</v>
      </c>
      <c r="G21" s="5" t="s">
        <v>198</v>
      </c>
      <c r="H21" s="5" t="s">
        <v>199</v>
      </c>
      <c r="I21" s="7">
        <v>700000</v>
      </c>
      <c r="J21" s="7">
        <v>700000</v>
      </c>
      <c r="K21" s="7">
        <v>700000</v>
      </c>
      <c r="L21" s="7"/>
      <c r="M21" s="7"/>
      <c r="N21" s="7"/>
      <c r="O21" s="7"/>
      <c r="P21" s="16"/>
      <c r="Q21" s="7"/>
      <c r="R21" s="7"/>
      <c r="S21" s="7"/>
      <c r="T21" s="7"/>
      <c r="U21" s="7"/>
      <c r="V21" s="7"/>
      <c r="W21" s="7"/>
    </row>
    <row r="22" spans="1:23" ht="22.5" customHeight="1">
      <c r="A22" s="5" t="s">
        <v>248</v>
      </c>
      <c r="B22" s="5" t="s">
        <v>253</v>
      </c>
      <c r="C22" s="6" t="s">
        <v>252</v>
      </c>
      <c r="D22" s="5" t="s">
        <v>56</v>
      </c>
      <c r="E22" s="5" t="s">
        <v>120</v>
      </c>
      <c r="F22" s="5" t="s">
        <v>121</v>
      </c>
      <c r="G22" s="5" t="s">
        <v>198</v>
      </c>
      <c r="H22" s="5" t="s">
        <v>199</v>
      </c>
      <c r="I22" s="7">
        <v>58800</v>
      </c>
      <c r="J22" s="7">
        <v>58800</v>
      </c>
      <c r="K22" s="7">
        <v>58800</v>
      </c>
      <c r="L22" s="7"/>
      <c r="M22" s="7"/>
      <c r="N22" s="7"/>
      <c r="O22" s="7"/>
      <c r="P22" s="16"/>
      <c r="Q22" s="7"/>
      <c r="R22" s="7"/>
      <c r="S22" s="7"/>
      <c r="T22" s="7"/>
      <c r="U22" s="7"/>
      <c r="V22" s="7"/>
      <c r="W22" s="7"/>
    </row>
    <row r="23" spans="1:23" ht="22.5" customHeight="1">
      <c r="A23" s="5" t="s">
        <v>248</v>
      </c>
      <c r="B23" s="5" t="s">
        <v>253</v>
      </c>
      <c r="C23" s="6" t="s">
        <v>252</v>
      </c>
      <c r="D23" s="5" t="s">
        <v>56</v>
      </c>
      <c r="E23" s="5" t="s">
        <v>120</v>
      </c>
      <c r="F23" s="5" t="s">
        <v>121</v>
      </c>
      <c r="G23" s="5" t="s">
        <v>198</v>
      </c>
      <c r="H23" s="5" t="s">
        <v>199</v>
      </c>
      <c r="I23" s="7">
        <v>10500</v>
      </c>
      <c r="J23" s="7">
        <v>10500</v>
      </c>
      <c r="K23" s="7">
        <v>10500</v>
      </c>
      <c r="L23" s="7"/>
      <c r="M23" s="7"/>
      <c r="N23" s="7"/>
      <c r="O23" s="7"/>
      <c r="P23" s="16"/>
      <c r="Q23" s="7"/>
      <c r="R23" s="7"/>
      <c r="S23" s="7"/>
      <c r="T23" s="7"/>
      <c r="U23" s="7"/>
      <c r="V23" s="7"/>
      <c r="W23" s="7"/>
    </row>
    <row r="24" spans="1:23" ht="22.5" customHeight="1">
      <c r="A24" s="16"/>
      <c r="B24" s="16"/>
      <c r="C24" s="6" t="s">
        <v>254</v>
      </c>
      <c r="D24" s="16"/>
      <c r="E24" s="16"/>
      <c r="F24" s="16"/>
      <c r="G24" s="16"/>
      <c r="H24" s="16"/>
      <c r="I24" s="7">
        <v>20000</v>
      </c>
      <c r="J24" s="7"/>
      <c r="K24" s="7"/>
      <c r="L24" s="7"/>
      <c r="M24" s="7"/>
      <c r="N24" s="7"/>
      <c r="O24" s="7"/>
      <c r="P24" s="16"/>
      <c r="Q24" s="7"/>
      <c r="R24" s="7">
        <v>20000</v>
      </c>
      <c r="S24" s="7"/>
      <c r="T24" s="7"/>
      <c r="U24" s="7"/>
      <c r="V24" s="7"/>
      <c r="W24" s="7">
        <v>20000</v>
      </c>
    </row>
    <row r="25" spans="1:23" ht="22.5" customHeight="1">
      <c r="A25" s="5" t="s">
        <v>255</v>
      </c>
      <c r="B25" s="5" t="s">
        <v>256</v>
      </c>
      <c r="C25" s="6" t="s">
        <v>254</v>
      </c>
      <c r="D25" s="5" t="s">
        <v>56</v>
      </c>
      <c r="E25" s="5" t="s">
        <v>74</v>
      </c>
      <c r="F25" s="5" t="s">
        <v>75</v>
      </c>
      <c r="G25" s="5" t="s">
        <v>198</v>
      </c>
      <c r="H25" s="5" t="s">
        <v>199</v>
      </c>
      <c r="I25" s="7">
        <v>20000</v>
      </c>
      <c r="J25" s="7"/>
      <c r="K25" s="7"/>
      <c r="L25" s="7"/>
      <c r="M25" s="7"/>
      <c r="N25" s="7"/>
      <c r="O25" s="7"/>
      <c r="P25" s="16"/>
      <c r="Q25" s="7"/>
      <c r="R25" s="7">
        <v>20000</v>
      </c>
      <c r="S25" s="7"/>
      <c r="T25" s="7"/>
      <c r="U25" s="7"/>
      <c r="V25" s="7"/>
      <c r="W25" s="7">
        <v>20000</v>
      </c>
    </row>
    <row r="26" spans="1:23" ht="22.5" customHeight="1">
      <c r="A26" s="16"/>
      <c r="B26" s="16"/>
      <c r="C26" s="6" t="s">
        <v>257</v>
      </c>
      <c r="D26" s="16"/>
      <c r="E26" s="16"/>
      <c r="F26" s="16"/>
      <c r="G26" s="16"/>
      <c r="H26" s="16"/>
      <c r="I26" s="7">
        <v>34812</v>
      </c>
      <c r="J26" s="7">
        <v>34812</v>
      </c>
      <c r="K26" s="7">
        <v>34812</v>
      </c>
      <c r="L26" s="7"/>
      <c r="M26" s="7"/>
      <c r="N26" s="7"/>
      <c r="O26" s="7"/>
      <c r="P26" s="16"/>
      <c r="Q26" s="7"/>
      <c r="R26" s="7"/>
      <c r="S26" s="7"/>
      <c r="T26" s="7"/>
      <c r="U26" s="7"/>
      <c r="V26" s="7"/>
      <c r="W26" s="7"/>
    </row>
    <row r="27" spans="1:23" ht="22.5" customHeight="1">
      <c r="A27" s="5" t="s">
        <v>248</v>
      </c>
      <c r="B27" s="5" t="s">
        <v>258</v>
      </c>
      <c r="C27" s="6" t="s">
        <v>257</v>
      </c>
      <c r="D27" s="5" t="s">
        <v>56</v>
      </c>
      <c r="E27" s="5" t="s">
        <v>96</v>
      </c>
      <c r="F27" s="5" t="s">
        <v>97</v>
      </c>
      <c r="G27" s="5" t="s">
        <v>190</v>
      </c>
      <c r="H27" s="5" t="s">
        <v>191</v>
      </c>
      <c r="I27" s="7">
        <v>34812</v>
      </c>
      <c r="J27" s="7">
        <v>34812</v>
      </c>
      <c r="K27" s="7">
        <v>34812</v>
      </c>
      <c r="L27" s="7"/>
      <c r="M27" s="7"/>
      <c r="N27" s="7"/>
      <c r="O27" s="7"/>
      <c r="P27" s="16"/>
      <c r="Q27" s="7"/>
      <c r="R27" s="7"/>
      <c r="S27" s="7"/>
      <c r="T27" s="7"/>
      <c r="U27" s="7"/>
      <c r="V27" s="7"/>
      <c r="W27" s="7"/>
    </row>
    <row r="28" spans="1:23" ht="22.5" customHeight="1">
      <c r="A28" s="92" t="s">
        <v>30</v>
      </c>
      <c r="B28" s="92"/>
      <c r="C28" s="92"/>
      <c r="D28" s="92"/>
      <c r="E28" s="92"/>
      <c r="F28" s="92"/>
      <c r="G28" s="92"/>
      <c r="H28" s="92"/>
      <c r="I28" s="7">
        <v>7821512</v>
      </c>
      <c r="J28" s="7">
        <v>7801512</v>
      </c>
      <c r="K28" s="7">
        <v>7801512</v>
      </c>
      <c r="L28" s="7"/>
      <c r="M28" s="7"/>
      <c r="N28" s="7"/>
      <c r="O28" s="7"/>
      <c r="P28" s="7"/>
      <c r="Q28" s="7"/>
      <c r="R28" s="7">
        <v>20000</v>
      </c>
      <c r="S28" s="7"/>
      <c r="T28" s="7"/>
      <c r="U28" s="7"/>
      <c r="V28" s="7"/>
      <c r="W28" s="7">
        <v>20000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28:H28"/>
    <mergeCell ref="A4:A7"/>
    <mergeCell ref="B4:B7"/>
    <mergeCell ref="C4:C7"/>
    <mergeCell ref="D4:D7"/>
    <mergeCell ref="E4:E7"/>
    <mergeCell ref="F4:F7"/>
    <mergeCell ref="G4:G7"/>
    <mergeCell ref="H4:H7"/>
  </mergeCells>
  <phoneticPr fontId="17" type="noConversion"/>
  <printOptions horizontalCentered="1"/>
  <pageMargins left="0.66" right="0.45" top="0.74803149606299213" bottom="0.98425196850393704" header="0.51181102362204722" footer="0.51181102362204722"/>
  <pageSetup scale="36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38"/>
  <sheetViews>
    <sheetView showZeros="0" workbookViewId="0">
      <selection activeCell="J39" sqref="J39"/>
    </sheetView>
  </sheetViews>
  <sheetFormatPr defaultColWidth="8.875" defaultRowHeight="15" customHeight="1"/>
  <cols>
    <col min="1" max="1" width="29.25" customWidth="1"/>
    <col min="2" max="2" width="44.75" customWidth="1"/>
    <col min="3" max="3" width="10.75" customWidth="1"/>
    <col min="4" max="4" width="12.75" customWidth="1"/>
    <col min="5" max="5" width="13.375" customWidth="1"/>
    <col min="6" max="6" width="7" customWidth="1"/>
    <col min="7" max="7" width="7.125" customWidth="1"/>
    <col min="8" max="8" width="11.25" customWidth="1"/>
    <col min="9" max="9" width="9.875" customWidth="1"/>
    <col min="10" max="10" width="81.125" customWidth="1"/>
  </cols>
  <sheetData>
    <row r="1" spans="1:10" ht="15" customHeight="1">
      <c r="A1" s="94" t="s">
        <v>259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45" customHeight="1">
      <c r="A2" s="95" t="s">
        <v>383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0.25" customHeight="1">
      <c r="A3" s="96" t="s">
        <v>375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20.25" customHeight="1">
      <c r="A4" s="98" t="s">
        <v>260</v>
      </c>
      <c r="B4" s="98" t="s">
        <v>261</v>
      </c>
      <c r="C4" s="98" t="s">
        <v>262</v>
      </c>
      <c r="D4" s="98" t="s">
        <v>263</v>
      </c>
      <c r="E4" s="98" t="s">
        <v>264</v>
      </c>
      <c r="F4" s="98" t="s">
        <v>265</v>
      </c>
      <c r="G4" s="98" t="s">
        <v>266</v>
      </c>
      <c r="H4" s="98" t="s">
        <v>267</v>
      </c>
      <c r="I4" s="98" t="s">
        <v>268</v>
      </c>
      <c r="J4" s="98" t="s">
        <v>269</v>
      </c>
    </row>
    <row r="5" spans="1:10" ht="46.5" customHeight="1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 ht="20.25" customHeight="1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</row>
    <row r="7" spans="1:10" ht="20.25" customHeight="1">
      <c r="A7" s="16" t="s">
        <v>56</v>
      </c>
      <c r="B7" s="16"/>
      <c r="C7" s="16"/>
      <c r="E7" s="26"/>
      <c r="F7" s="26"/>
      <c r="G7" s="26"/>
      <c r="H7" s="26"/>
      <c r="I7" s="26"/>
      <c r="J7" s="26"/>
    </row>
    <row r="8" spans="1:10" ht="40.5" customHeight="1">
      <c r="A8" s="34" t="s">
        <v>247</v>
      </c>
      <c r="B8" s="16" t="s">
        <v>270</v>
      </c>
      <c r="C8" s="17"/>
      <c r="D8" s="17"/>
      <c r="E8" s="26"/>
      <c r="F8" s="26"/>
      <c r="G8" s="26"/>
      <c r="H8" s="26"/>
      <c r="I8" s="26"/>
      <c r="J8" s="26"/>
    </row>
    <row r="9" spans="1:10" ht="20.25" customHeight="1">
      <c r="A9" s="16"/>
      <c r="B9" s="16"/>
      <c r="C9" s="16" t="s">
        <v>271</v>
      </c>
      <c r="D9" s="35" t="s">
        <v>272</v>
      </c>
      <c r="E9" s="36" t="s">
        <v>273</v>
      </c>
      <c r="F9" s="27" t="s">
        <v>274</v>
      </c>
      <c r="G9" s="17" t="s">
        <v>275</v>
      </c>
      <c r="H9" s="27" t="s">
        <v>276</v>
      </c>
      <c r="I9" s="27" t="s">
        <v>277</v>
      </c>
      <c r="J9" s="36" t="s">
        <v>278</v>
      </c>
    </row>
    <row r="10" spans="1:10" ht="20.25" customHeight="1">
      <c r="A10" s="16"/>
      <c r="B10" s="16"/>
      <c r="C10" s="16" t="s">
        <v>271</v>
      </c>
      <c r="D10" s="35" t="s">
        <v>279</v>
      </c>
      <c r="E10" s="36" t="s">
        <v>280</v>
      </c>
      <c r="F10" s="27" t="s">
        <v>274</v>
      </c>
      <c r="G10" s="17" t="s">
        <v>281</v>
      </c>
      <c r="H10" s="27" t="s">
        <v>282</v>
      </c>
      <c r="I10" s="27" t="s">
        <v>277</v>
      </c>
      <c r="J10" s="36" t="s">
        <v>283</v>
      </c>
    </row>
    <row r="11" spans="1:10" ht="20.25" customHeight="1">
      <c r="A11" s="16"/>
      <c r="B11" s="16"/>
      <c r="C11" s="16" t="s">
        <v>271</v>
      </c>
      <c r="D11" s="35" t="s">
        <v>284</v>
      </c>
      <c r="E11" s="36" t="s">
        <v>285</v>
      </c>
      <c r="F11" s="27" t="s">
        <v>286</v>
      </c>
      <c r="G11" s="17" t="s">
        <v>287</v>
      </c>
      <c r="H11" s="27" t="s">
        <v>282</v>
      </c>
      <c r="I11" s="27" t="s">
        <v>277</v>
      </c>
      <c r="J11" s="71" t="s">
        <v>393</v>
      </c>
    </row>
    <row r="12" spans="1:10" ht="20.25" customHeight="1">
      <c r="A12" s="16"/>
      <c r="B12" s="16"/>
      <c r="C12" s="16" t="s">
        <v>288</v>
      </c>
      <c r="D12" s="35" t="s">
        <v>289</v>
      </c>
      <c r="E12" s="36" t="s">
        <v>290</v>
      </c>
      <c r="F12" s="27" t="s">
        <v>291</v>
      </c>
      <c r="G12" s="17" t="s">
        <v>48</v>
      </c>
      <c r="H12" s="27" t="s">
        <v>282</v>
      </c>
      <c r="I12" s="27" t="s">
        <v>277</v>
      </c>
      <c r="J12" s="36" t="s">
        <v>292</v>
      </c>
    </row>
    <row r="13" spans="1:10" ht="20.25" customHeight="1">
      <c r="A13" s="16"/>
      <c r="B13" s="16"/>
      <c r="C13" s="16" t="s">
        <v>293</v>
      </c>
      <c r="D13" s="35" t="s">
        <v>294</v>
      </c>
      <c r="E13" s="36" t="s">
        <v>295</v>
      </c>
      <c r="F13" s="27" t="s">
        <v>286</v>
      </c>
      <c r="G13" s="17" t="s">
        <v>296</v>
      </c>
      <c r="H13" s="27" t="s">
        <v>282</v>
      </c>
      <c r="I13" s="27" t="s">
        <v>277</v>
      </c>
      <c r="J13" s="36" t="s">
        <v>297</v>
      </c>
    </row>
    <row r="14" spans="1:10" ht="42.75" customHeight="1">
      <c r="A14" s="34" t="s">
        <v>250</v>
      </c>
      <c r="B14" s="16" t="s">
        <v>270</v>
      </c>
      <c r="C14" s="16"/>
      <c r="D14" s="16"/>
      <c r="E14" s="16"/>
      <c r="F14" s="16"/>
      <c r="G14" s="16"/>
      <c r="H14" s="16"/>
      <c r="I14" s="16"/>
      <c r="J14" s="16"/>
    </row>
    <row r="15" spans="1:10" ht="20.25" customHeight="1">
      <c r="A15" s="16"/>
      <c r="B15" s="16"/>
      <c r="C15" s="16" t="s">
        <v>271</v>
      </c>
      <c r="D15" s="35" t="s">
        <v>272</v>
      </c>
      <c r="E15" s="36" t="s">
        <v>273</v>
      </c>
      <c r="F15" s="27" t="s">
        <v>274</v>
      </c>
      <c r="G15" s="17" t="s">
        <v>298</v>
      </c>
      <c r="H15" s="27" t="s">
        <v>276</v>
      </c>
      <c r="I15" s="27" t="s">
        <v>277</v>
      </c>
      <c r="J15" s="36" t="s">
        <v>278</v>
      </c>
    </row>
    <row r="16" spans="1:10" ht="20.25" customHeight="1">
      <c r="A16" s="16"/>
      <c r="B16" s="16"/>
      <c r="C16" s="16" t="s">
        <v>271</v>
      </c>
      <c r="D16" s="35" t="s">
        <v>279</v>
      </c>
      <c r="E16" s="36" t="s">
        <v>280</v>
      </c>
      <c r="F16" s="27" t="s">
        <v>274</v>
      </c>
      <c r="G16" s="17" t="s">
        <v>281</v>
      </c>
      <c r="H16" s="27" t="s">
        <v>282</v>
      </c>
      <c r="I16" s="27" t="s">
        <v>277</v>
      </c>
      <c r="J16" s="36" t="s">
        <v>283</v>
      </c>
    </row>
    <row r="17" spans="1:10" ht="20.25" customHeight="1">
      <c r="A17" s="16"/>
      <c r="B17" s="16"/>
      <c r="C17" s="16" t="s">
        <v>271</v>
      </c>
      <c r="D17" s="35" t="s">
        <v>284</v>
      </c>
      <c r="E17" s="36" t="s">
        <v>285</v>
      </c>
      <c r="F17" s="27" t="s">
        <v>286</v>
      </c>
      <c r="G17" s="17" t="s">
        <v>287</v>
      </c>
      <c r="H17" s="27" t="s">
        <v>282</v>
      </c>
      <c r="I17" s="27" t="s">
        <v>277</v>
      </c>
      <c r="J17" s="71" t="s">
        <v>393</v>
      </c>
    </row>
    <row r="18" spans="1:10" ht="20.25" customHeight="1">
      <c r="A18" s="16"/>
      <c r="B18" s="16"/>
      <c r="C18" s="16" t="s">
        <v>288</v>
      </c>
      <c r="D18" s="35" t="s">
        <v>289</v>
      </c>
      <c r="E18" s="36" t="s">
        <v>290</v>
      </c>
      <c r="F18" s="27" t="s">
        <v>299</v>
      </c>
      <c r="G18" s="17" t="s">
        <v>48</v>
      </c>
      <c r="H18" s="27" t="s">
        <v>282</v>
      </c>
      <c r="I18" s="27" t="s">
        <v>277</v>
      </c>
      <c r="J18" s="36" t="s">
        <v>292</v>
      </c>
    </row>
    <row r="19" spans="1:10" ht="20.25" customHeight="1">
      <c r="A19" s="16"/>
      <c r="B19" s="16"/>
      <c r="C19" s="16" t="s">
        <v>293</v>
      </c>
      <c r="D19" s="35" t="s">
        <v>294</v>
      </c>
      <c r="E19" s="36" t="s">
        <v>295</v>
      </c>
      <c r="F19" s="27" t="s">
        <v>286</v>
      </c>
      <c r="G19" s="17" t="s">
        <v>296</v>
      </c>
      <c r="H19" s="27" t="s">
        <v>282</v>
      </c>
      <c r="I19" s="27" t="s">
        <v>277</v>
      </c>
      <c r="J19" s="36" t="s">
        <v>297</v>
      </c>
    </row>
    <row r="20" spans="1:10" ht="20.25" customHeight="1">
      <c r="A20" s="34" t="s">
        <v>257</v>
      </c>
      <c r="B20" s="16" t="s">
        <v>300</v>
      </c>
      <c r="C20" s="16"/>
      <c r="D20" s="16"/>
      <c r="E20" s="16"/>
      <c r="F20" s="16"/>
      <c r="G20" s="16"/>
      <c r="H20" s="16"/>
      <c r="I20" s="16"/>
      <c r="J20" s="16"/>
    </row>
    <row r="21" spans="1:10" ht="20.25" customHeight="1">
      <c r="A21" s="16"/>
      <c r="B21" s="16"/>
      <c r="C21" s="16" t="s">
        <v>271</v>
      </c>
      <c r="D21" s="35" t="s">
        <v>272</v>
      </c>
      <c r="E21" s="36" t="s">
        <v>273</v>
      </c>
      <c r="F21" s="27" t="s">
        <v>274</v>
      </c>
      <c r="G21" s="17" t="s">
        <v>45</v>
      </c>
      <c r="H21" s="27" t="s">
        <v>276</v>
      </c>
      <c r="I21" s="27" t="s">
        <v>277</v>
      </c>
      <c r="J21" s="36" t="s">
        <v>278</v>
      </c>
    </row>
    <row r="22" spans="1:10" ht="20.25" customHeight="1">
      <c r="A22" s="16"/>
      <c r="B22" s="16"/>
      <c r="C22" s="16" t="s">
        <v>271</v>
      </c>
      <c r="D22" s="35" t="s">
        <v>279</v>
      </c>
      <c r="E22" s="36" t="s">
        <v>301</v>
      </c>
      <c r="F22" s="27" t="s">
        <v>274</v>
      </c>
      <c r="G22" s="17" t="s">
        <v>281</v>
      </c>
      <c r="H22" s="27" t="s">
        <v>282</v>
      </c>
      <c r="I22" s="27" t="s">
        <v>277</v>
      </c>
      <c r="J22" s="71" t="s">
        <v>394</v>
      </c>
    </row>
    <row r="23" spans="1:10" ht="20.25" customHeight="1">
      <c r="A23" s="16"/>
      <c r="B23" s="16"/>
      <c r="C23" s="16" t="s">
        <v>271</v>
      </c>
      <c r="D23" s="35" t="s">
        <v>284</v>
      </c>
      <c r="E23" s="36" t="s">
        <v>285</v>
      </c>
      <c r="F23" s="27" t="s">
        <v>286</v>
      </c>
      <c r="G23" s="17" t="s">
        <v>296</v>
      </c>
      <c r="H23" s="27" t="s">
        <v>282</v>
      </c>
      <c r="I23" s="27" t="s">
        <v>277</v>
      </c>
      <c r="J23" s="71" t="s">
        <v>393</v>
      </c>
    </row>
    <row r="24" spans="1:10" ht="20.25" customHeight="1">
      <c r="A24" s="16"/>
      <c r="B24" s="16"/>
      <c r="C24" s="16" t="s">
        <v>288</v>
      </c>
      <c r="D24" s="35" t="s">
        <v>289</v>
      </c>
      <c r="E24" s="36" t="s">
        <v>290</v>
      </c>
      <c r="F24" s="27" t="s">
        <v>299</v>
      </c>
      <c r="G24" s="17" t="s">
        <v>48</v>
      </c>
      <c r="H24" s="27" t="s">
        <v>282</v>
      </c>
      <c r="I24" s="27" t="s">
        <v>277</v>
      </c>
      <c r="J24" s="36" t="s">
        <v>292</v>
      </c>
    </row>
    <row r="25" spans="1:10" ht="20.25" customHeight="1">
      <c r="A25" s="16"/>
      <c r="B25" s="16"/>
      <c r="C25" s="16" t="s">
        <v>293</v>
      </c>
      <c r="D25" s="35" t="s">
        <v>294</v>
      </c>
      <c r="E25" s="36" t="s">
        <v>295</v>
      </c>
      <c r="F25" s="27" t="s">
        <v>286</v>
      </c>
      <c r="G25" s="17" t="s">
        <v>296</v>
      </c>
      <c r="H25" s="27" t="s">
        <v>282</v>
      </c>
      <c r="I25" s="27" t="s">
        <v>277</v>
      </c>
      <c r="J25" s="36" t="s">
        <v>297</v>
      </c>
    </row>
    <row r="26" spans="1:10" ht="91.5" customHeight="1">
      <c r="A26" s="34" t="s">
        <v>254</v>
      </c>
      <c r="B26" s="16" t="s">
        <v>302</v>
      </c>
      <c r="C26" s="16"/>
      <c r="D26" s="16"/>
      <c r="E26" s="16"/>
      <c r="F26" s="16"/>
      <c r="G26" s="16"/>
      <c r="H26" s="16"/>
      <c r="I26" s="16"/>
      <c r="J26" s="16"/>
    </row>
    <row r="27" spans="1:10" ht="20.25" customHeight="1">
      <c r="A27" s="16"/>
      <c r="B27" s="16"/>
      <c r="C27" s="16" t="s">
        <v>271</v>
      </c>
      <c r="D27" s="35" t="s">
        <v>272</v>
      </c>
      <c r="E27" s="36" t="s">
        <v>303</v>
      </c>
      <c r="F27" s="27" t="s">
        <v>274</v>
      </c>
      <c r="G27" s="17" t="s">
        <v>304</v>
      </c>
      <c r="H27" s="27" t="s">
        <v>305</v>
      </c>
      <c r="I27" s="27" t="s">
        <v>277</v>
      </c>
      <c r="J27" s="36" t="s">
        <v>306</v>
      </c>
    </row>
    <row r="28" spans="1:10" ht="20.25" customHeight="1">
      <c r="A28" s="16"/>
      <c r="B28" s="16"/>
      <c r="C28" s="16" t="s">
        <v>271</v>
      </c>
      <c r="D28" s="35" t="s">
        <v>279</v>
      </c>
      <c r="E28" s="36" t="s">
        <v>307</v>
      </c>
      <c r="F28" s="27" t="s">
        <v>286</v>
      </c>
      <c r="G28" s="17" t="s">
        <v>308</v>
      </c>
      <c r="H28" s="27" t="s">
        <v>282</v>
      </c>
      <c r="I28" s="27" t="s">
        <v>277</v>
      </c>
      <c r="J28" s="71" t="s">
        <v>395</v>
      </c>
    </row>
    <row r="29" spans="1:10" ht="20.25" customHeight="1">
      <c r="A29" s="16"/>
      <c r="B29" s="16"/>
      <c r="C29" s="16" t="s">
        <v>271</v>
      </c>
      <c r="D29" s="35" t="s">
        <v>279</v>
      </c>
      <c r="E29" s="36" t="s">
        <v>309</v>
      </c>
      <c r="F29" s="27" t="s">
        <v>286</v>
      </c>
      <c r="G29" s="17" t="s">
        <v>296</v>
      </c>
      <c r="H29" s="27" t="s">
        <v>282</v>
      </c>
      <c r="I29" s="27" t="s">
        <v>277</v>
      </c>
      <c r="J29" s="71" t="s">
        <v>397</v>
      </c>
    </row>
    <row r="30" spans="1:10" ht="20.25" customHeight="1">
      <c r="A30" s="16"/>
      <c r="B30" s="16"/>
      <c r="C30" s="16" t="s">
        <v>288</v>
      </c>
      <c r="D30" s="35" t="s">
        <v>310</v>
      </c>
      <c r="E30" s="36" t="s">
        <v>311</v>
      </c>
      <c r="F30" s="27" t="s">
        <v>286</v>
      </c>
      <c r="G30" s="17" t="s">
        <v>48</v>
      </c>
      <c r="H30" s="27" t="s">
        <v>282</v>
      </c>
      <c r="I30" s="27" t="s">
        <v>277</v>
      </c>
      <c r="J30" s="36" t="s">
        <v>312</v>
      </c>
    </row>
    <row r="31" spans="1:10" ht="20.25" customHeight="1">
      <c r="A31" s="16"/>
      <c r="B31" s="16"/>
      <c r="C31" s="16" t="s">
        <v>288</v>
      </c>
      <c r="D31" s="35" t="s">
        <v>289</v>
      </c>
      <c r="E31" s="36" t="s">
        <v>313</v>
      </c>
      <c r="F31" s="27" t="s">
        <v>274</v>
      </c>
      <c r="G31" s="17" t="s">
        <v>314</v>
      </c>
      <c r="H31" s="27"/>
      <c r="I31" s="27" t="s">
        <v>315</v>
      </c>
      <c r="J31" s="36" t="s">
        <v>316</v>
      </c>
    </row>
    <row r="32" spans="1:10" ht="20.25" customHeight="1">
      <c r="A32" s="16"/>
      <c r="B32" s="16"/>
      <c r="C32" s="16" t="s">
        <v>293</v>
      </c>
      <c r="D32" s="35" t="s">
        <v>294</v>
      </c>
      <c r="E32" s="36" t="s">
        <v>317</v>
      </c>
      <c r="F32" s="27" t="s">
        <v>286</v>
      </c>
      <c r="G32" s="17" t="s">
        <v>308</v>
      </c>
      <c r="H32" s="27" t="s">
        <v>282</v>
      </c>
      <c r="I32" s="27" t="s">
        <v>277</v>
      </c>
      <c r="J32" s="71" t="s">
        <v>396</v>
      </c>
    </row>
    <row r="33" spans="1:10" ht="49.5" customHeight="1">
      <c r="A33" s="34" t="s">
        <v>252</v>
      </c>
      <c r="B33" s="16" t="s">
        <v>270</v>
      </c>
      <c r="C33" s="16"/>
      <c r="D33" s="16"/>
      <c r="E33" s="16"/>
      <c r="F33" s="16"/>
      <c r="G33" s="16"/>
      <c r="H33" s="16"/>
      <c r="I33" s="16"/>
      <c r="J33" s="16"/>
    </row>
    <row r="34" spans="1:10" ht="20.25" customHeight="1">
      <c r="A34" s="16"/>
      <c r="B34" s="16"/>
      <c r="C34" s="16" t="s">
        <v>271</v>
      </c>
      <c r="D34" s="35" t="s">
        <v>272</v>
      </c>
      <c r="E34" s="36" t="s">
        <v>273</v>
      </c>
      <c r="F34" s="27" t="s">
        <v>274</v>
      </c>
      <c r="G34" s="17" t="s">
        <v>318</v>
      </c>
      <c r="H34" s="27" t="s">
        <v>319</v>
      </c>
      <c r="I34" s="27" t="s">
        <v>277</v>
      </c>
      <c r="J34" s="36" t="s">
        <v>278</v>
      </c>
    </row>
    <row r="35" spans="1:10" ht="20.25" customHeight="1">
      <c r="A35" s="16"/>
      <c r="B35" s="16"/>
      <c r="C35" s="16" t="s">
        <v>271</v>
      </c>
      <c r="D35" s="35" t="s">
        <v>279</v>
      </c>
      <c r="E35" s="36" t="s">
        <v>280</v>
      </c>
      <c r="F35" s="27" t="s">
        <v>274</v>
      </c>
      <c r="G35" s="17" t="s">
        <v>281</v>
      </c>
      <c r="H35" s="27" t="s">
        <v>282</v>
      </c>
      <c r="I35" s="27" t="s">
        <v>277</v>
      </c>
      <c r="J35" s="36" t="s">
        <v>283</v>
      </c>
    </row>
    <row r="36" spans="1:10" ht="20.25" customHeight="1">
      <c r="A36" s="16"/>
      <c r="B36" s="16"/>
      <c r="C36" s="16" t="s">
        <v>271</v>
      </c>
      <c r="D36" s="35" t="s">
        <v>284</v>
      </c>
      <c r="E36" s="36" t="s">
        <v>285</v>
      </c>
      <c r="F36" s="27" t="s">
        <v>286</v>
      </c>
      <c r="G36" s="17" t="s">
        <v>287</v>
      </c>
      <c r="H36" s="27" t="s">
        <v>282</v>
      </c>
      <c r="I36" s="27" t="s">
        <v>277</v>
      </c>
      <c r="J36" s="71" t="s">
        <v>393</v>
      </c>
    </row>
    <row r="37" spans="1:10" ht="20.25" customHeight="1">
      <c r="A37" s="16"/>
      <c r="B37" s="16"/>
      <c r="C37" s="16" t="s">
        <v>288</v>
      </c>
      <c r="D37" s="35" t="s">
        <v>289</v>
      </c>
      <c r="E37" s="36" t="s">
        <v>320</v>
      </c>
      <c r="F37" s="27" t="s">
        <v>286</v>
      </c>
      <c r="G37" s="17" t="s">
        <v>296</v>
      </c>
      <c r="H37" s="27" t="s">
        <v>282</v>
      </c>
      <c r="I37" s="27" t="s">
        <v>277</v>
      </c>
      <c r="J37" s="71" t="s">
        <v>398</v>
      </c>
    </row>
    <row r="38" spans="1:10" ht="20.25" customHeight="1">
      <c r="A38" s="16"/>
      <c r="B38" s="16"/>
      <c r="C38" s="16" t="s">
        <v>293</v>
      </c>
      <c r="D38" s="35" t="s">
        <v>294</v>
      </c>
      <c r="E38" s="36" t="s">
        <v>295</v>
      </c>
      <c r="F38" s="27" t="s">
        <v>286</v>
      </c>
      <c r="G38" s="17" t="s">
        <v>296</v>
      </c>
      <c r="H38" s="27" t="s">
        <v>282</v>
      </c>
      <c r="I38" s="27" t="s">
        <v>277</v>
      </c>
      <c r="J38" s="36" t="s">
        <v>297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7" type="noConversion"/>
  <printOptions horizontalCentered="1"/>
  <pageMargins left="0.65" right="0.47" top="0.56999999999999995" bottom="0.6" header="0.51181102362204722" footer="0.51181102362204722"/>
  <pageSetup scale="54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祥 许</cp:lastModifiedBy>
  <cp:lastPrinted>2026-03-11T01:58:35Z</cp:lastPrinted>
  <dcterms:created xsi:type="dcterms:W3CDTF">2026-02-26T07:27:08Z</dcterms:created>
  <dcterms:modified xsi:type="dcterms:W3CDTF">2026-03-11T03:27:21Z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1144C6E76A5440B781F221917701F9EE</vt:lpwstr>
  </property>
  <property fmtid="{D5CDD505-2E9C-101B-9397-08002B2CF9AE}" pid="3" name="KSOProductBuildVer">
    <vt:lpwstr>2052-11.8.6.11825</vt:lpwstr>
  </property>
</Properties>
</file>