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<sst xmlns="http://schemas.openxmlformats.org/spreadsheetml/2006/main" count="796" uniqueCount="332">
  <si>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</si>
  <si>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</si>
  <si>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</si>
  <si>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</si>
  <si>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</si>
  <si>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</si>
  <si>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</si>
  <si>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</si>
  <si>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</si>
  <si>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</si>
  <si>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</si>
  <si>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</si>
  <si>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</si>
  <si>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</si>
  <si>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</si>
  <si>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</si>
  <si>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</si>
  <si>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</si>
  <si>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</si>
  <si>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</si>
  <si>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</si>
  <si>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</si>
  <si>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</si>
  <si>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</si>
  <si>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</si>
  <si>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</si>
  <si>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</si>
  <si>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</si>
  <si>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</si>
  <si>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</si>
  <si>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</si>
  <si>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</si>
  <si>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</si>
  <si>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</si>
  <si>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</si>
  <si>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</si>
  <si>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</si>
  <si>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</si>
  <si>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</si>
  <si>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</si>
  <si>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</si>
  <si>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</si>
  <si>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</si>
  <si>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</si>
  <si>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</si>
  <si>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</si>
  <si>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</si>
  <si>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</si>
  <si>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</si>
  <si>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</si>
  <si>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</si>
  <si>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</si>
  <si>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</si>
  <si>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</si>
  <si>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</si>
  <si>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184</t>
  </si>
  <si>
    <t>云南省通海县供销合作社联合社</t>
  </si>
  <si>
    <t>184001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</si>
  <si>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</si>
  <si>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</si>
  <si>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</si>
  <si>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</si>
  <si>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</si>
  <si>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</si>
  <si>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</si>
  <si>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</si>
  <si>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</si>
  <si>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</si>
  <si>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</si>
  <si>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</si>
  <si>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</si>
  <si>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</si>
  <si>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</si>
  <si>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</si>
  <si>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</si>
  <si>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</si>
  <si>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</si>
  <si>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</si>
  <si>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</si>
  <si>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</si>
  <si>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</si>
  <si>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</si>
  <si>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</si>
  <si>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</si>
  <si>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</si>
  <si>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</si>
  <si>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</si>
  <si>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</si>
  <si>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</si>
  <si>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</si>
  <si>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</si>
  <si>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</si>
  <si>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</si>
  <si>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</si>
  <si>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</si>
  <si>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</si>
  <si>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</si>
  <si>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</si>
  <si>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2160201</t>
  </si>
  <si>
    <t>行政运行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</si>
  <si>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</si>
  <si>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</si>
  <si>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</si>
  <si>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</si>
  <si>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</si>
  <si>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</si>
  <si>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</si>
  <si>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</si>
  <si>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</si>
  <si>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</si>
  <si>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</si>
  <si>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</si>
  <si>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</si>
  <si>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</si>
  <si>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</si>
  <si>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</si>
  <si>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</si>
  <si>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</si>
  <si>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</si>
  <si>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</si>
  <si>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</si>
  <si>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</si>
  <si>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</si>
  <si>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</si>
  <si>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</si>
  <si>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</si>
  <si>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</si>
  <si>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</si>
  <si>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</si>
  <si>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</si>
  <si>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</si>
  <si>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</si>
  <si>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</si>
  <si>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</si>
  <si>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</si>
  <si>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</si>
  <si>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</si>
  <si>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</si>
  <si>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</si>
  <si>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</si>
  <si>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</si>
  <si>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</si>
  <si>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</si>
  <si>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</si>
  <si>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</si>
  <si>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</si>
  <si>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</si>
  <si>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</si>
  <si>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</si>
  <si>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</si>
  <si>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530423210000000004401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</si>
  <si>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</si>
  <si>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</si>
  <si>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</si>
  <si>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</si>
  <si>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</si>
  <si>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</si>
  <si>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</si>
  <si>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530423210000000004403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</si>
  <si>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</si>
  <si>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</si>
  <si>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</si>
  <si>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</si>
  <si>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</si>
  <si>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</si>
  <si>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</si>
  <si>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</si>
  <si>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</si>
  <si>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530423210000000004404</t>
  </si>
  <si>
    <t>30113</t>
  </si>
  <si>
    <t>530423210000000004405</t>
  </si>
  <si>
    <t>对个人和家庭的补助</t>
  </si>
  <si>
    <t>30305</t>
  </si>
  <si>
    <t>生活补助</t>
  </si>
  <si>
    <t>530423210000000004407</t>
  </si>
  <si>
    <t>行政人员公务交通补贴</t>
  </si>
  <si>
    <t>30239</t>
  </si>
  <si>
    <t>其他交通费用</t>
  </si>
  <si>
    <t>530423210000000004408</t>
  </si>
  <si>
    <t>工会经费</t>
  </si>
  <si>
    <t>30228</t>
  </si>
  <si>
    <t>530423210000000004409</t>
  </si>
  <si>
    <t>一般公共经费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</si>
  <si>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</si>
  <si>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</si>
  <si>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</si>
  <si>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</si>
  <si>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</si>
  <si>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</si>
  <si>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</si>
  <si>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</si>
  <si>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</si>
  <si>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</si>
  <si>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</si>
  <si>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</si>
  <si>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</si>
  <si>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</si>
  <si>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530423231100001492332</t>
  </si>
  <si>
    <t>30217</t>
  </si>
  <si>
    <t>530423231100001492350</t>
  </si>
  <si>
    <t>人员经费预留</t>
  </si>
  <si>
    <t>30199</t>
  </si>
  <si>
    <t>其他工资福利支出</t>
  </si>
  <si>
    <t>530423231100001492351</t>
  </si>
  <si>
    <t>综合效能考核奖</t>
  </si>
  <si>
    <t>530423231100001492353</t>
  </si>
  <si>
    <t>福利费经费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</si>
  <si>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</si>
  <si>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</si>
  <si>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</si>
  <si>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</si>
  <si>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</si>
  <si>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</si>
  <si>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</si>
  <si>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</si>
  <si>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</si>
  <si>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遗属生活补助资金</t>
  </si>
  <si>
    <t>312 民生类</t>
  </si>
  <si>
    <t>530423231100001229163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</si>
  <si>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</si>
  <si>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</si>
  <si>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</si>
  <si>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</si>
  <si>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</si>
  <si>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</si>
  <si>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</si>
  <si>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</si>
  <si>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</si>
  <si>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</si>
  <si>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</si>
  <si>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</si>
  <si>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一、按时完成获补对象资金补助目标任务。
二、做好补助对象政策宣传工作，确保获补对象满意度95%以上。
三、完成县委、县政府安排的其他工作。</t>
  </si>
  <si>
    <t>产出指标</t>
  </si>
  <si>
    <t>数量指标</t>
  </si>
  <si>
    <t>获补对象数</t>
  </si>
  <si>
    <t>=</t>
  </si>
  <si>
    <t>人(人次、家)</t>
  </si>
  <si>
    <t>定量指标</t>
  </si>
  <si>
    <t>反映获补助人员的数量情况，也适用补贴、资助等形式的补助。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</si>
  <si>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</si>
  <si>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</si>
  <si>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</si>
  <si>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</si>
  <si>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</si>
  <si>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</si>
  <si>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</si>
  <si>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</si>
  <si>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</si>
  <si>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</si>
  <si>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</si>
  <si>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经济效益</t>
  </si>
  <si>
    <t>带动人均增收</t>
  </si>
  <si>
    <t>10458</t>
  </si>
  <si>
    <t>元</t>
  </si>
  <si>
    <t>反映补助带动人均增收的情况。</t>
  </si>
  <si>
    <t>社会效益</t>
  </si>
  <si>
    <t>政策知晓率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</si>
  <si>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</si>
  <si>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</si>
  <si>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</si>
  <si>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</si>
  <si>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&gt;=</t>
  </si>
  <si>
    <t>95</t>
  </si>
  <si>
    <t>反映获补助受益对象的满意程度。</t>
  </si>
  <si>
    <t>预算06表</t>
  </si>
  <si>
    <t>2026年部门政府性基金预算支出预算表</t>
  </si>
  <si>
    <t>政府性基金预算支出</t>
  </si>
  <si>
    <t>注：本单位无政府性基金支出，故此表为空表。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</si>
  <si>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</si>
  <si>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</si>
  <si>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</si>
  <si>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</si>
  <si>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</si>
  <si>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</si>
  <si>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</si>
  <si>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</si>
  <si>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</si>
  <si>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</si>
  <si>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</si>
  <si>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</si>
  <si>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复印纸采购</t>
  </si>
  <si>
    <t>包</t>
  </si>
  <si>
    <t>文件柜</t>
  </si>
  <si>
    <t>组</t>
  </si>
  <si>
    <t>一般会议费</t>
  </si>
  <si>
    <t>人/天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</si>
  <si>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</si>
  <si>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</si>
  <si>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</si>
  <si>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</si>
  <si>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</si>
  <si>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注：本单位无政府购买服务，故此表为空表。</t>
  </si>
  <si>
    <t>预算09-1表</t>
  </si>
  <si>
    <t>2026年对下转移支付预算表</t>
  </si>
  <si>
    <t>单位名称（项目）</t>
  </si>
  <si>
    <t>地区</t>
  </si>
  <si>
    <t>秀山</t>
  </si>
  <si>
    <t>九龙</t>
  </si>
  <si>
    <t>四街</t>
  </si>
  <si>
    <t>纳古</t>
  </si>
  <si>
    <t>河西</t>
  </si>
  <si>
    <t>杨广</t>
  </si>
  <si>
    <t>里山</t>
  </si>
  <si>
    <t>兴蒙</t>
  </si>
  <si>
    <t>高大</t>
  </si>
  <si>
    <t>11</t>
  </si>
  <si>
    <t>12</t>
  </si>
  <si>
    <t>13</t>
  </si>
  <si>
    <t>14</t>
  </si>
  <si>
    <t>注：本单位无对下转移支付预算，故此表为空表。</t>
  </si>
  <si>
    <t>预算09-2表</t>
  </si>
  <si>
    <t>2026年对下转移支付绩效目标表</t>
  </si>
  <si>
    <t>注：本单位无对下转移支付，故此表为空表。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</si>
  <si>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</si>
  <si>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</si>
  <si>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</si>
  <si>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</si>
  <si>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</si>
  <si>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</si>
  <si>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</si>
  <si>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</si>
  <si>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A05 家具和用品</t>
  </si>
  <si>
    <t>A05010502 文件柜</t>
  </si>
  <si>
    <t>个</t>
  </si>
  <si>
    <t>预算11表</t>
  </si>
  <si>
    <t>2026年上级补助项目支出预算表</t>
  </si>
  <si>
    <t>上级补助</t>
  </si>
  <si>
    <t>注：本单位无上级补助项目支出预算表，故此表为空表。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</si>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</sst>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2" fillId="0" borderId="0">
      <alignment vertical="top"/>
      <protection locked="0"/>
    </xf>
  </cellStyleXfs>
  <cellXfs count="78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left" vertical="center" wrapText="1" inden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1" xfId="57" applyFont="1" applyFill="1" applyBorder="1" applyAlignment="1" applyProtection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"单位名称："&amp;"云南省通海县供销合作社联合社"</f>
        <v>单位名称：云南省通海县供销合作社联合社</v>
      </c>
      <c r="B3" s="4"/>
      <c r="C3" s="65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2286536.47</v>
      </c>
      <c r="C7" s="14" t="str">
        <f>"一"&amp;"、"&amp;"社会保障和就业支出"</f>
        <v>一、社会保障和就业支出</v>
      </c>
      <c r="D7" s="16">
        <v>481849.8</v>
      </c>
    </row>
    <row r="8" ht="22.5" customHeight="1" spans="1:4">
      <c r="A8" s="14" t="s">
        <v>9</v>
      </c>
      <c r="B8" s="16"/>
      <c r="C8" s="14" t="str">
        <f>"二"&amp;"、"&amp;"卫生健康支出"</f>
        <v>二、卫生健康支出</v>
      </c>
      <c r="D8" s="16">
        <v>202650.4</v>
      </c>
    </row>
    <row r="9" ht="22.5" customHeight="1" spans="1:4">
      <c r="A9" s="14" t="s">
        <v>10</v>
      </c>
      <c r="B9" s="16"/>
      <c r="C9" s="14" t="str">
        <f>"三"&amp;"、"&amp;"商业服务业等支出"</f>
        <v>三、商业服务业等支出</v>
      </c>
      <c r="D9" s="16">
        <v>1458300.27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143736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6" t="s">
        <v>16</v>
      </c>
      <c r="B15" s="16"/>
      <c r="C15" s="69"/>
      <c r="D15" s="16"/>
    </row>
    <row r="16" ht="22.5" customHeight="1" spans="1:4">
      <c r="A16" s="66" t="s">
        <v>17</v>
      </c>
      <c r="B16" s="16"/>
      <c r="C16" s="69"/>
      <c r="D16" s="16"/>
    </row>
    <row r="17" ht="22.5" customHeight="1" spans="1:4">
      <c r="A17" s="66"/>
      <c r="B17" s="16"/>
      <c r="C17" s="69"/>
      <c r="D17" s="16"/>
    </row>
    <row r="18" ht="22.5" customHeight="1" spans="1:4">
      <c r="A18" s="67" t="s">
        <v>18</v>
      </c>
      <c r="B18" s="68">
        <v>2286536.47</v>
      </c>
      <c r="C18" s="69" t="s">
        <v>19</v>
      </c>
      <c r="D18" s="68">
        <v>2286536.47</v>
      </c>
    </row>
    <row r="19" ht="22.5" customHeight="1" spans="1:4">
      <c r="A19" s="76" t="s">
        <v>20</v>
      </c>
      <c r="B19" s="16"/>
      <c r="C19" s="77" t="s">
        <v>21</v>
      </c>
      <c r="D19" s="47"/>
    </row>
    <row r="20" ht="22.5" customHeight="1" spans="1:4">
      <c r="A20" s="66" t="s">
        <v>22</v>
      </c>
      <c r="B20" s="68"/>
      <c r="C20" s="66" t="s">
        <v>22</v>
      </c>
      <c r="D20" s="68"/>
    </row>
    <row r="21" ht="22.5" customHeight="1" spans="1:4">
      <c r="A21" s="66" t="s">
        <v>23</v>
      </c>
      <c r="B21" s="68"/>
      <c r="C21" s="66" t="s">
        <v>24</v>
      </c>
      <c r="D21" s="68"/>
    </row>
    <row r="22" ht="22.5" customHeight="1" spans="1:4">
      <c r="A22" s="67" t="s">
        <v>25</v>
      </c>
      <c r="B22" s="68">
        <v>2286536.47</v>
      </c>
      <c r="C22" s="69" t="s">
        <v>26</v>
      </c>
      <c r="D22" s="68">
        <v>2286536.47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2" sqref="A2:F2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1" t="s">
        <v>264</v>
      </c>
    </row>
    <row r="2" ht="37.5" customHeight="1" spans="1:6">
      <c r="A2" s="3" t="s">
        <v>265</v>
      </c>
      <c r="B2" s="3"/>
      <c r="C2" s="3"/>
      <c r="D2" s="3"/>
      <c r="E2" s="3"/>
      <c r="F2" s="3"/>
    </row>
    <row r="3" ht="18.75" customHeight="1" spans="1:6">
      <c r="A3" s="42" t="str">
        <f>"单位名称："&amp;"云南省通海县供销合作社联合社"</f>
        <v>单位名称：云南省通海县供销合作社联合社</v>
      </c>
      <c r="B3" s="42"/>
      <c r="C3" s="42"/>
      <c r="D3" s="43"/>
      <c r="E3" s="43"/>
      <c r="F3" s="44" t="s">
        <v>29</v>
      </c>
    </row>
    <row r="4" ht="18.75" customHeight="1" spans="1:6">
      <c r="A4" s="12" t="s">
        <v>134</v>
      </c>
      <c r="B4" s="12" t="s">
        <v>60</v>
      </c>
      <c r="C4" s="12" t="s">
        <v>61</v>
      </c>
      <c r="D4" s="45" t="s">
        <v>266</v>
      </c>
      <c r="E4" s="45"/>
      <c r="F4" s="45"/>
    </row>
    <row r="5" ht="18.75" customHeight="1" spans="1:6">
      <c r="A5" s="12" t="s">
        <v>60</v>
      </c>
      <c r="B5" s="12" t="s">
        <v>60</v>
      </c>
      <c r="C5" s="12" t="s">
        <v>61</v>
      </c>
      <c r="D5" s="45" t="s">
        <v>34</v>
      </c>
      <c r="E5" s="45" t="s">
        <v>64</v>
      </c>
      <c r="F5" s="45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6" t="s">
        <v>106</v>
      </c>
      <c r="B8" s="46"/>
      <c r="C8" s="46"/>
      <c r="D8" s="47"/>
      <c r="E8" s="47"/>
      <c r="F8" s="47"/>
    </row>
    <row r="9" customHeight="1" spans="1:6">
      <c r="A9" t="s">
        <v>267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9" t="s">
        <v>268</v>
      </c>
    </row>
    <row r="2" ht="45" customHeight="1" spans="1:17">
      <c r="A2" s="30" t="s">
        <v>269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6"/>
      <c r="O2" s="36"/>
      <c r="P2" s="36"/>
      <c r="Q2" s="36"/>
    </row>
    <row r="3" ht="20.25" customHeight="1" spans="1:17">
      <c r="A3" s="18" t="str">
        <f>"单位名称："&amp;"云南省通海县供销合作社联合社"</f>
        <v>单位名称：云南省通海县供销合作社联合社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270</v>
      </c>
      <c r="B4" s="21" t="s">
        <v>271</v>
      </c>
      <c r="C4" s="21" t="s">
        <v>272</v>
      </c>
      <c r="D4" s="21" t="s">
        <v>273</v>
      </c>
      <c r="E4" s="21" t="s">
        <v>274</v>
      </c>
      <c r="F4" s="21" t="s">
        <v>275</v>
      </c>
      <c r="G4" s="21" t="s">
        <v>141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276</v>
      </c>
      <c r="B5" s="21" t="s">
        <v>271</v>
      </c>
      <c r="C5" s="21" t="s">
        <v>272</v>
      </c>
      <c r="D5" s="21" t="s">
        <v>273</v>
      </c>
      <c r="E5" s="21" t="s">
        <v>274</v>
      </c>
      <c r="F5" s="21" t="s">
        <v>275</v>
      </c>
      <c r="G5" s="21" t="s">
        <v>32</v>
      </c>
      <c r="H5" s="21" t="s">
        <v>35</v>
      </c>
      <c r="I5" s="21" t="s">
        <v>277</v>
      </c>
      <c r="J5" s="21" t="s">
        <v>278</v>
      </c>
      <c r="K5" s="21" t="s">
        <v>38</v>
      </c>
      <c r="L5" s="21" t="s">
        <v>279</v>
      </c>
      <c r="M5" s="21" t="s">
        <v>63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7" t="s">
        <v>43</v>
      </c>
      <c r="P6" s="37" t="s">
        <v>44</v>
      </c>
      <c r="Q6" s="37" t="s">
        <v>45</v>
      </c>
    </row>
    <row r="7" ht="20.25" customHeight="1" spans="1:17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</row>
    <row r="8" ht="20.25" customHeight="1" spans="1:17">
      <c r="A8" s="38" t="s">
        <v>182</v>
      </c>
      <c r="B8" s="22"/>
      <c r="C8" s="22"/>
      <c r="D8" s="39"/>
      <c r="E8" s="39"/>
      <c r="F8" s="39">
        <v>6800</v>
      </c>
      <c r="G8" s="39">
        <v>6800</v>
      </c>
      <c r="H8" s="39">
        <v>6800</v>
      </c>
      <c r="I8" s="39"/>
      <c r="J8" s="34"/>
      <c r="K8" s="34"/>
      <c r="L8" s="39"/>
      <c r="M8" s="39"/>
      <c r="N8" s="39"/>
      <c r="O8" s="39"/>
      <c r="P8" s="39"/>
      <c r="Q8" s="39"/>
    </row>
    <row r="9" ht="20.25" customHeight="1" spans="1:17">
      <c r="A9" s="22"/>
      <c r="B9" s="22" t="s">
        <v>280</v>
      </c>
      <c r="C9" s="22" t="str">
        <f>"A07100200"&amp;"  "&amp;"纸及纸板"</f>
        <v>A07100200  纸及纸板</v>
      </c>
      <c r="D9" s="40" t="s">
        <v>281</v>
      </c>
      <c r="E9" s="23">
        <v>40</v>
      </c>
      <c r="F9" s="39">
        <v>1000</v>
      </c>
      <c r="G9" s="39">
        <v>1000</v>
      </c>
      <c r="H9" s="34">
        <v>1000</v>
      </c>
      <c r="I9" s="34"/>
      <c r="J9" s="34"/>
      <c r="K9" s="34"/>
      <c r="L9" s="39"/>
      <c r="M9" s="39"/>
      <c r="N9" s="39"/>
      <c r="O9" s="39"/>
      <c r="P9" s="39"/>
      <c r="Q9" s="39"/>
    </row>
    <row r="10" ht="20.25" customHeight="1" spans="1:17">
      <c r="A10" s="22"/>
      <c r="B10" s="22" t="s">
        <v>282</v>
      </c>
      <c r="C10" s="22" t="str">
        <f>"A05010502"&amp;"  "&amp;"文件柜"</f>
        <v>A05010502  文件柜</v>
      </c>
      <c r="D10" s="40" t="s">
        <v>283</v>
      </c>
      <c r="E10" s="23">
        <v>1</v>
      </c>
      <c r="F10" s="39">
        <v>800</v>
      </c>
      <c r="G10" s="39">
        <v>800</v>
      </c>
      <c r="H10" s="34">
        <v>800</v>
      </c>
      <c r="I10" s="34"/>
      <c r="J10" s="34"/>
      <c r="K10" s="34"/>
      <c r="L10" s="39"/>
      <c r="M10" s="39"/>
      <c r="N10" s="39"/>
      <c r="O10" s="39"/>
      <c r="P10" s="39"/>
      <c r="Q10" s="39"/>
    </row>
    <row r="11" ht="20.25" customHeight="1" spans="1:17">
      <c r="A11" s="22"/>
      <c r="B11" s="22" t="s">
        <v>284</v>
      </c>
      <c r="C11" s="22" t="str">
        <f>"C22010200"&amp;"  "&amp;"一般会议服务"</f>
        <v>C22010200  一般会议服务</v>
      </c>
      <c r="D11" s="40" t="s">
        <v>285</v>
      </c>
      <c r="E11" s="23">
        <v>50</v>
      </c>
      <c r="F11" s="39">
        <v>5000</v>
      </c>
      <c r="G11" s="39">
        <v>5000</v>
      </c>
      <c r="H11" s="34">
        <v>5000</v>
      </c>
      <c r="I11" s="34"/>
      <c r="J11" s="34"/>
      <c r="K11" s="34"/>
      <c r="L11" s="39"/>
      <c r="M11" s="39"/>
      <c r="N11" s="39"/>
      <c r="O11" s="39"/>
      <c r="P11" s="39"/>
      <c r="Q11" s="39"/>
    </row>
    <row r="12" ht="20.25" customHeight="1" spans="1:17">
      <c r="A12" s="23" t="s">
        <v>32</v>
      </c>
      <c r="B12" s="23"/>
      <c r="C12" s="23"/>
      <c r="D12" s="40"/>
      <c r="E12" s="40"/>
      <c r="F12" s="39">
        <v>6800</v>
      </c>
      <c r="G12" s="39">
        <v>6800</v>
      </c>
      <c r="H12" s="39">
        <v>6800</v>
      </c>
      <c r="I12" s="39"/>
      <c r="J12" s="39"/>
      <c r="K12" s="39"/>
      <c r="L12" s="39"/>
      <c r="M12" s="39"/>
      <c r="N12" s="39"/>
      <c r="O12" s="39"/>
      <c r="P12" s="39"/>
      <c r="Q12" s="39"/>
    </row>
  </sheetData>
  <mergeCells count="17">
    <mergeCell ref="A1:M1"/>
    <mergeCell ref="A2:Q2"/>
    <mergeCell ref="A3:M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286</v>
      </c>
    </row>
    <row r="2" ht="45" customHeight="1" spans="1:14">
      <c r="A2" s="30" t="s">
        <v>287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25" customHeight="1" spans="1:14">
      <c r="A3" s="18" t="str">
        <f>"单位名称："&amp;"云南省通海县供销合作社联合社"</f>
        <v>单位名称：云南省通海县供销合作社联合社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1" t="s">
        <v>270</v>
      </c>
      <c r="B4" s="31" t="s">
        <v>288</v>
      </c>
      <c r="C4" s="31" t="s">
        <v>289</v>
      </c>
      <c r="D4" s="31" t="s">
        <v>141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23.4" customHeight="1" spans="1:14">
      <c r="A5" s="31" t="s">
        <v>276</v>
      </c>
      <c r="B5" s="31"/>
      <c r="C5" s="31" t="s">
        <v>290</v>
      </c>
      <c r="D5" s="31" t="s">
        <v>32</v>
      </c>
      <c r="E5" s="31" t="s">
        <v>35</v>
      </c>
      <c r="F5" s="31" t="s">
        <v>277</v>
      </c>
      <c r="G5" s="31" t="s">
        <v>278</v>
      </c>
      <c r="H5" s="31" t="s">
        <v>38</v>
      </c>
      <c r="I5" s="31" t="s">
        <v>279</v>
      </c>
      <c r="J5" s="31"/>
      <c r="K5" s="31"/>
      <c r="L5" s="31"/>
      <c r="M5" s="31"/>
      <c r="N5" s="31"/>
    </row>
    <row r="6" ht="28.65" customHeight="1" spans="1:14">
      <c r="A6" s="31"/>
      <c r="B6" s="31"/>
      <c r="C6" s="31"/>
      <c r="D6" s="31"/>
      <c r="E6" s="31" t="s">
        <v>34</v>
      </c>
      <c r="F6" s="31"/>
      <c r="G6" s="31"/>
      <c r="H6" s="31"/>
      <c r="I6" s="31" t="s">
        <v>34</v>
      </c>
      <c r="J6" s="31" t="s">
        <v>41</v>
      </c>
      <c r="K6" s="31" t="s">
        <v>42</v>
      </c>
      <c r="L6" s="32" t="s">
        <v>43</v>
      </c>
      <c r="M6" s="32" t="s">
        <v>44</v>
      </c>
      <c r="N6" s="32" t="s">
        <v>45</v>
      </c>
    </row>
    <row r="7" ht="20.25" customHeight="1" spans="1:14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</row>
    <row r="8" ht="20.25" customHeight="1" spans="1:14">
      <c r="A8" s="22"/>
      <c r="B8" s="22"/>
      <c r="C8" s="2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ht="20.25" customHeight="1" spans="1:14">
      <c r="A9" s="22"/>
      <c r="B9" s="22"/>
      <c r="C9" s="22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3" t="s">
        <v>32</v>
      </c>
      <c r="B10" s="23"/>
      <c r="C10" s="2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customHeight="1" spans="1:14">
      <c r="A11" t="s">
        <v>291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topLeftCell="B1" workbookViewId="0">
      <selection activeCell="N5" sqref="N5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292</v>
      </c>
    </row>
    <row r="2" ht="45.15" customHeight="1" spans="1:14">
      <c r="A2" s="25" t="s">
        <v>293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18.75" customHeight="1" spans="1:14">
      <c r="A3" s="18" t="str">
        <f>"单位名称："&amp;"云南省通海县供销合作社联合社"</f>
        <v>单位名称：云南省通海县供销合作社联合社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4">
      <c r="A4" s="28" t="s">
        <v>294</v>
      </c>
      <c r="B4" s="28" t="s">
        <v>141</v>
      </c>
      <c r="C4" s="28"/>
      <c r="D4" s="28"/>
      <c r="E4" s="28" t="s">
        <v>295</v>
      </c>
      <c r="F4" s="28"/>
      <c r="G4" s="28"/>
      <c r="H4" s="28"/>
      <c r="I4" s="28"/>
      <c r="J4" s="28"/>
      <c r="K4" s="28"/>
      <c r="L4" s="28"/>
      <c r="M4" s="28"/>
      <c r="N4" s="28"/>
    </row>
    <row r="5" ht="22.5" customHeight="1" spans="1:14">
      <c r="A5" s="28"/>
      <c r="B5" s="28" t="s">
        <v>32</v>
      </c>
      <c r="C5" s="28" t="s">
        <v>35</v>
      </c>
      <c r="D5" s="28" t="s">
        <v>277</v>
      </c>
      <c r="E5" s="29" t="s">
        <v>296</v>
      </c>
      <c r="F5" s="29" t="s">
        <v>297</v>
      </c>
      <c r="G5" s="29" t="s">
        <v>298</v>
      </c>
      <c r="H5" s="29" t="s">
        <v>299</v>
      </c>
      <c r="I5" s="29" t="s">
        <v>300</v>
      </c>
      <c r="J5" s="29" t="s">
        <v>301</v>
      </c>
      <c r="K5" s="29" t="s">
        <v>302</v>
      </c>
      <c r="L5" s="29" t="s">
        <v>303</v>
      </c>
      <c r="M5" s="29" t="s">
        <v>304</v>
      </c>
      <c r="N5" s="28"/>
    </row>
    <row r="6" ht="18.75" customHeight="1" spans="1:14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71</v>
      </c>
      <c r="K6" s="23" t="s">
        <v>305</v>
      </c>
      <c r="L6" s="23" t="s">
        <v>306</v>
      </c>
      <c r="M6" s="23" t="s">
        <v>307</v>
      </c>
      <c r="N6" s="23" t="s">
        <v>308</v>
      </c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customHeight="1" spans="1:14">
      <c r="A9" t="s">
        <v>309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2" sqref="B12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310</v>
      </c>
    </row>
    <row r="2" ht="52.05" customHeight="1" spans="1:10">
      <c r="A2" s="25" t="s">
        <v>311</v>
      </c>
      <c r="B2" s="26"/>
      <c r="C2" s="26"/>
      <c r="D2" s="26"/>
      <c r="E2" s="26"/>
      <c r="F2" s="26"/>
      <c r="G2" s="26"/>
      <c r="H2" s="26"/>
      <c r="I2" s="26"/>
      <c r="J2" s="26"/>
    </row>
    <row r="3" ht="21.3" customHeight="1" spans="1:10">
      <c r="A3" s="18" t="str">
        <f>"单位名称："&amp;"云南省通海县供销合作社联合社"</f>
        <v>单位名称：云南省通海县供销合作社联合社</v>
      </c>
      <c r="B3" s="18"/>
      <c r="C3" s="18"/>
      <c r="D3" s="27"/>
      <c r="E3" s="27"/>
      <c r="F3" s="27"/>
      <c r="G3" s="27"/>
      <c r="H3" s="27"/>
      <c r="I3" s="27"/>
      <c r="J3" s="27"/>
    </row>
    <row r="4" ht="27.15" customHeight="1" spans="1:10">
      <c r="A4" s="21" t="s">
        <v>221</v>
      </c>
      <c r="B4" s="21" t="s">
        <v>222</v>
      </c>
      <c r="C4" s="21" t="s">
        <v>223</v>
      </c>
      <c r="D4" s="21" t="s">
        <v>224</v>
      </c>
      <c r="E4" s="21" t="s">
        <v>225</v>
      </c>
      <c r="F4" s="21" t="s">
        <v>226</v>
      </c>
      <c r="G4" s="21" t="s">
        <v>227</v>
      </c>
      <c r="H4" s="21" t="s">
        <v>228</v>
      </c>
      <c r="I4" s="21" t="s">
        <v>229</v>
      </c>
      <c r="J4" s="21" t="s">
        <v>230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312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1" sqref="A1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313</v>
      </c>
    </row>
    <row r="2" ht="41.4" customHeight="1" spans="1:8">
      <c r="A2" s="20" t="s">
        <v>314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"单位名称："&amp;"云南省通海县供销合作社联合社"</f>
        <v>单位名称：云南省通海县供销合作社联合社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134</v>
      </c>
      <c r="B4" s="21" t="s">
        <v>315</v>
      </c>
      <c r="C4" s="21" t="s">
        <v>316</v>
      </c>
      <c r="D4" s="21" t="s">
        <v>317</v>
      </c>
      <c r="E4" s="21" t="s">
        <v>273</v>
      </c>
      <c r="F4" s="21" t="s">
        <v>318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274</v>
      </c>
      <c r="G5" s="21" t="s">
        <v>319</v>
      </c>
      <c r="H5" s="21" t="s">
        <v>320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 t="s">
        <v>56</v>
      </c>
      <c r="B7" s="22"/>
      <c r="C7" s="22"/>
      <c r="D7" s="22"/>
      <c r="E7" s="23"/>
      <c r="F7" s="23"/>
      <c r="G7" s="16">
        <v>800</v>
      </c>
      <c r="H7" s="16">
        <v>800</v>
      </c>
    </row>
    <row r="8" ht="18.75" customHeight="1" spans="1:8">
      <c r="A8" s="24" t="s">
        <v>56</v>
      </c>
      <c r="B8" s="22" t="s">
        <v>321</v>
      </c>
      <c r="C8" s="22" t="s">
        <v>322</v>
      </c>
      <c r="D8" s="22" t="s">
        <v>282</v>
      </c>
      <c r="E8" s="23" t="s">
        <v>323</v>
      </c>
      <c r="F8" s="23">
        <v>1</v>
      </c>
      <c r="G8" s="16">
        <v>800</v>
      </c>
      <c r="H8" s="16">
        <v>800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B1" workbookViewId="0">
      <selection activeCell="A12" sqref="A12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324</v>
      </c>
    </row>
    <row r="2" ht="45" customHeight="1" spans="1:11">
      <c r="A2" s="3" t="s">
        <v>325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"单位名称："&amp;"云南省通海县供销合作社联合社"</f>
        <v>单位名称：云南省通海县供销合作社联合社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211</v>
      </c>
      <c r="B4" s="12" t="s">
        <v>136</v>
      </c>
      <c r="C4" s="12" t="s">
        <v>212</v>
      </c>
      <c r="D4" s="12" t="s">
        <v>137</v>
      </c>
      <c r="E4" s="12" t="s">
        <v>138</v>
      </c>
      <c r="F4" s="12" t="s">
        <v>213</v>
      </c>
      <c r="G4" s="12" t="s">
        <v>140</v>
      </c>
      <c r="H4" s="12" t="s">
        <v>32</v>
      </c>
      <c r="I4" s="12" t="s">
        <v>326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327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9"/>
  <sheetViews>
    <sheetView showZeros="0" tabSelected="1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328</v>
      </c>
    </row>
    <row r="2" ht="45" customHeight="1" spans="1:7">
      <c r="A2" s="3" t="s">
        <v>329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"单位名称："&amp;"云南省通海县供销合作社联合社"</f>
        <v>单位名称：云南省通海县供销合作社联合社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212</v>
      </c>
      <c r="B4" s="6" t="s">
        <v>211</v>
      </c>
      <c r="C4" s="6" t="s">
        <v>136</v>
      </c>
      <c r="D4" s="6" t="s">
        <v>330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217</v>
      </c>
      <c r="C8" s="9" t="s">
        <v>216</v>
      </c>
      <c r="D8" s="8" t="s">
        <v>331</v>
      </c>
      <c r="E8" s="10">
        <v>52285</v>
      </c>
      <c r="F8" s="10"/>
      <c r="G8" s="10"/>
    </row>
    <row r="9" ht="20.25" customHeight="1" spans="1:7">
      <c r="A9" s="11" t="s">
        <v>32</v>
      </c>
      <c r="B9" s="11"/>
      <c r="C9" s="11"/>
      <c r="D9" s="11"/>
      <c r="E9" s="10">
        <v>52285</v>
      </c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"单位名称："&amp;"云南省通海县供销合作社联合社"</f>
        <v>单位名称：云南省通海县供销合作社联合社</v>
      </c>
      <c r="B3" s="4"/>
      <c r="C3" s="4"/>
      <c r="D3" s="4"/>
      <c r="E3" s="52"/>
      <c r="F3" s="52"/>
      <c r="G3" s="52"/>
      <c r="H3" s="52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0" t="s">
        <v>31</v>
      </c>
      <c r="C4" s="70" t="s">
        <v>32</v>
      </c>
      <c r="D4" s="70" t="s">
        <v>33</v>
      </c>
      <c r="E4" s="70"/>
      <c r="F4" s="70"/>
      <c r="G4" s="70"/>
      <c r="H4" s="70"/>
      <c r="I4" s="70"/>
      <c r="J4" s="71"/>
      <c r="K4" s="71"/>
      <c r="L4" s="71"/>
      <c r="M4" s="71"/>
      <c r="N4" s="71"/>
      <c r="O4" s="70" t="s">
        <v>20</v>
      </c>
      <c r="P4" s="70"/>
      <c r="Q4" s="70"/>
      <c r="R4" s="70"/>
      <c r="S4" s="70"/>
    </row>
    <row r="5" ht="18.75" customHeight="1" spans="1:19">
      <c r="A5" s="12"/>
      <c r="B5" s="70"/>
      <c r="C5" s="70"/>
      <c r="D5" s="72" t="s">
        <v>34</v>
      </c>
      <c r="E5" s="72" t="s">
        <v>35</v>
      </c>
      <c r="F5" s="72" t="s">
        <v>36</v>
      </c>
      <c r="G5" s="72" t="s">
        <v>37</v>
      </c>
      <c r="H5" s="72" t="s">
        <v>38</v>
      </c>
      <c r="I5" s="73" t="s">
        <v>39</v>
      </c>
      <c r="J5" s="74"/>
      <c r="K5" s="74"/>
      <c r="L5" s="74"/>
      <c r="M5" s="74"/>
      <c r="N5" s="74"/>
      <c r="O5" s="73" t="s">
        <v>34</v>
      </c>
      <c r="P5" s="73" t="s">
        <v>35</v>
      </c>
      <c r="Q5" s="73" t="s">
        <v>36</v>
      </c>
      <c r="R5" s="73" t="s">
        <v>37</v>
      </c>
      <c r="S5" s="72" t="s">
        <v>40</v>
      </c>
    </row>
    <row r="6" ht="18.75" customHeight="1" spans="1:19">
      <c r="A6" s="12"/>
      <c r="B6" s="70"/>
      <c r="C6" s="70"/>
      <c r="D6" s="72"/>
      <c r="E6" s="72"/>
      <c r="F6" s="72"/>
      <c r="G6" s="72"/>
      <c r="H6" s="72"/>
      <c r="I6" s="73" t="s">
        <v>34</v>
      </c>
      <c r="J6" s="73" t="s">
        <v>41</v>
      </c>
      <c r="K6" s="73" t="s">
        <v>42</v>
      </c>
      <c r="L6" s="73" t="s">
        <v>43</v>
      </c>
      <c r="M6" s="73" t="s">
        <v>44</v>
      </c>
      <c r="N6" s="73" t="s">
        <v>45</v>
      </c>
      <c r="O6" s="73"/>
      <c r="P6" s="73"/>
      <c r="Q6" s="73"/>
      <c r="R6" s="73"/>
      <c r="S6" s="72"/>
    </row>
    <row r="7" ht="18.75" customHeight="1" spans="1:19">
      <c r="A7" s="75" t="s">
        <v>46</v>
      </c>
      <c r="B7" s="13" t="s">
        <v>47</v>
      </c>
      <c r="C7" s="13" t="s">
        <v>48</v>
      </c>
      <c r="D7" s="13" t="s">
        <v>49</v>
      </c>
      <c r="E7" s="75" t="s">
        <v>50</v>
      </c>
      <c r="F7" s="13" t="s">
        <v>51</v>
      </c>
      <c r="G7" s="13" t="s">
        <v>52</v>
      </c>
      <c r="H7" s="75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2286536.47</v>
      </c>
      <c r="D8" s="16">
        <v>2286536.47</v>
      </c>
      <c r="E8" s="16">
        <v>2286536.47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3" t="s">
        <v>57</v>
      </c>
      <c r="B9" s="63" t="s">
        <v>56</v>
      </c>
      <c r="C9" s="16">
        <v>2286536.47</v>
      </c>
      <c r="D9" s="16">
        <v>2286536.47</v>
      </c>
      <c r="E9" s="16">
        <v>2286536.47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ht="20.25" customHeight="1" spans="1:19">
      <c r="A10" s="46" t="s">
        <v>32</v>
      </c>
      <c r="B10" s="46"/>
      <c r="C10" s="16">
        <v>2286536.47</v>
      </c>
      <c r="D10" s="16">
        <v>2286536.47</v>
      </c>
      <c r="E10" s="16">
        <v>2286536.47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51"/>
      <c r="L2" s="51"/>
      <c r="M2" s="51"/>
      <c r="N2" s="51"/>
      <c r="O2" s="51"/>
    </row>
    <row r="3" ht="18.75" customHeight="1" spans="1:15">
      <c r="A3" s="42" t="str">
        <f>"单位名称："&amp;"云南省通海县供销合作社联合社"</f>
        <v>单位名称：云南省通海县供销合作社联合社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60</v>
      </c>
      <c r="B4" s="12" t="s">
        <v>61</v>
      </c>
      <c r="C4" s="45" t="s">
        <v>32</v>
      </c>
      <c r="D4" s="45" t="s">
        <v>35</v>
      </c>
      <c r="E4" s="45"/>
      <c r="F4" s="45"/>
      <c r="G4" s="12" t="s">
        <v>36</v>
      </c>
      <c r="H4" s="45" t="s">
        <v>37</v>
      </c>
      <c r="I4" s="12" t="s">
        <v>62</v>
      </c>
      <c r="J4" s="45" t="s">
        <v>63</v>
      </c>
      <c r="K4" s="45"/>
      <c r="L4" s="45"/>
      <c r="M4" s="45"/>
      <c r="N4" s="45"/>
      <c r="O4" s="45"/>
    </row>
    <row r="5" ht="18.75" customHeight="1" spans="1:15">
      <c r="A5" s="12"/>
      <c r="B5" s="12"/>
      <c r="C5" s="45"/>
      <c r="D5" s="45" t="s">
        <v>34</v>
      </c>
      <c r="E5" s="45" t="s">
        <v>64</v>
      </c>
      <c r="F5" s="45" t="s">
        <v>65</v>
      </c>
      <c r="G5" s="12"/>
      <c r="H5" s="45"/>
      <c r="I5" s="12"/>
      <c r="J5" s="45" t="s">
        <v>34</v>
      </c>
      <c r="K5" s="45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481849.8</v>
      </c>
      <c r="D7" s="16">
        <v>481849.8</v>
      </c>
      <c r="E7" s="16">
        <v>429564.8</v>
      </c>
      <c r="F7" s="16">
        <v>52285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3" t="s">
        <v>74</v>
      </c>
      <c r="B8" s="63" t="s">
        <v>75</v>
      </c>
      <c r="C8" s="16">
        <v>429564.8</v>
      </c>
      <c r="D8" s="16">
        <v>429564.8</v>
      </c>
      <c r="E8" s="16">
        <v>429564.8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4" t="s">
        <v>76</v>
      </c>
      <c r="B9" s="64" t="s">
        <v>77</v>
      </c>
      <c r="C9" s="16">
        <v>259200</v>
      </c>
      <c r="D9" s="16">
        <v>259200</v>
      </c>
      <c r="E9" s="16">
        <v>259200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9" customHeight="1" spans="1:15">
      <c r="A10" s="64" t="s">
        <v>78</v>
      </c>
      <c r="B10" s="64" t="s">
        <v>79</v>
      </c>
      <c r="C10" s="16">
        <v>170364.8</v>
      </c>
      <c r="D10" s="16">
        <v>170364.8</v>
      </c>
      <c r="E10" s="16">
        <v>170364.8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3" t="s">
        <v>80</v>
      </c>
      <c r="B11" s="63" t="s">
        <v>81</v>
      </c>
      <c r="C11" s="16">
        <v>52285</v>
      </c>
      <c r="D11" s="16">
        <v>52285</v>
      </c>
      <c r="E11" s="16"/>
      <c r="F11" s="16">
        <v>52285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4" t="s">
        <v>82</v>
      </c>
      <c r="B12" s="64" t="s">
        <v>83</v>
      </c>
      <c r="C12" s="16">
        <v>52285</v>
      </c>
      <c r="D12" s="16">
        <v>52285</v>
      </c>
      <c r="E12" s="16"/>
      <c r="F12" s="16">
        <v>52285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15" t="s">
        <v>84</v>
      </c>
      <c r="B13" s="15" t="s">
        <v>85</v>
      </c>
      <c r="C13" s="16">
        <v>202650.4</v>
      </c>
      <c r="D13" s="16">
        <v>202650.4</v>
      </c>
      <c r="E13" s="16">
        <v>202650.4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3" t="s">
        <v>86</v>
      </c>
      <c r="B14" s="63" t="s">
        <v>87</v>
      </c>
      <c r="C14" s="16">
        <v>202650.4</v>
      </c>
      <c r="D14" s="16">
        <v>202650.4</v>
      </c>
      <c r="E14" s="16">
        <v>202650.4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4" t="s">
        <v>88</v>
      </c>
      <c r="B15" s="64" t="s">
        <v>89</v>
      </c>
      <c r="C15" s="16">
        <v>88376.74</v>
      </c>
      <c r="D15" s="16">
        <v>88376.74</v>
      </c>
      <c r="E15" s="16">
        <v>88376.74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4" t="s">
        <v>90</v>
      </c>
      <c r="B16" s="64" t="s">
        <v>91</v>
      </c>
      <c r="C16" s="16">
        <v>100696.5</v>
      </c>
      <c r="D16" s="16">
        <v>100696.5</v>
      </c>
      <c r="E16" s="16">
        <v>100696.5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4" t="s">
        <v>92</v>
      </c>
      <c r="B17" s="64" t="s">
        <v>93</v>
      </c>
      <c r="C17" s="16">
        <v>13577.16</v>
      </c>
      <c r="D17" s="16">
        <v>13577.16</v>
      </c>
      <c r="E17" s="16">
        <v>13577.16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15" t="s">
        <v>94</v>
      </c>
      <c r="B18" s="15" t="s">
        <v>95</v>
      </c>
      <c r="C18" s="16">
        <v>1458300.27</v>
      </c>
      <c r="D18" s="16">
        <v>1458300.27</v>
      </c>
      <c r="E18" s="16">
        <v>1458300.27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3" t="s">
        <v>96</v>
      </c>
      <c r="B19" s="63" t="s">
        <v>97</v>
      </c>
      <c r="C19" s="16">
        <v>1458300.27</v>
      </c>
      <c r="D19" s="16">
        <v>1458300.27</v>
      </c>
      <c r="E19" s="16">
        <v>1458300.27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4" t="s">
        <v>98</v>
      </c>
      <c r="B20" s="64" t="s">
        <v>99</v>
      </c>
      <c r="C20" s="16">
        <v>1458300.27</v>
      </c>
      <c r="D20" s="16">
        <v>1458300.27</v>
      </c>
      <c r="E20" s="16">
        <v>1458300.27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15" t="s">
        <v>100</v>
      </c>
      <c r="B21" s="15" t="s">
        <v>101</v>
      </c>
      <c r="C21" s="16">
        <v>143736</v>
      </c>
      <c r="D21" s="16">
        <v>143736</v>
      </c>
      <c r="E21" s="16">
        <v>143736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3" t="s">
        <v>102</v>
      </c>
      <c r="B22" s="63" t="s">
        <v>103</v>
      </c>
      <c r="C22" s="16">
        <v>143736</v>
      </c>
      <c r="D22" s="16">
        <v>143736</v>
      </c>
      <c r="E22" s="16">
        <v>143736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4" t="s">
        <v>104</v>
      </c>
      <c r="B23" s="64" t="s">
        <v>105</v>
      </c>
      <c r="C23" s="16">
        <v>143736</v>
      </c>
      <c r="D23" s="16">
        <v>143736</v>
      </c>
      <c r="E23" s="16">
        <v>143736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46" t="s">
        <v>106</v>
      </c>
      <c r="B24" s="46"/>
      <c r="C24" s="16">
        <v>2286536.47</v>
      </c>
      <c r="D24" s="16">
        <v>2286536.47</v>
      </c>
      <c r="E24" s="16">
        <v>2234251.47</v>
      </c>
      <c r="F24" s="16">
        <v>52285</v>
      </c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11">
    <mergeCell ref="A2:O2"/>
    <mergeCell ref="A3:I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107</v>
      </c>
    </row>
    <row r="2" ht="45" customHeight="1" spans="1:4">
      <c r="A2" s="3" t="s">
        <v>108</v>
      </c>
      <c r="B2" s="3"/>
      <c r="C2" s="3"/>
      <c r="D2" s="3"/>
    </row>
    <row r="3" ht="18.75" customHeight="1" spans="1:4">
      <c r="A3" s="4" t="str">
        <f>"单位名称："&amp;"云南省通海县供销合作社联合社"</f>
        <v>单位名称：云南省通海县供销合作社联合社</v>
      </c>
      <c r="B3" s="4"/>
      <c r="C3" s="65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109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110</v>
      </c>
      <c r="B7" s="16">
        <v>2286536.47</v>
      </c>
      <c r="C7" s="14" t="s">
        <v>111</v>
      </c>
      <c r="D7" s="16">
        <v>2286536.47</v>
      </c>
    </row>
    <row r="8" ht="22.5" customHeight="1" spans="1:4">
      <c r="A8" s="14" t="s">
        <v>112</v>
      </c>
      <c r="B8" s="16">
        <v>2286536.47</v>
      </c>
      <c r="C8" s="14" t="str">
        <f>"（"&amp;"一"&amp;"）"&amp;"社会保障和就业支出"</f>
        <v>（一）社会保障和就业支出</v>
      </c>
      <c r="D8" s="16">
        <v>481849.8</v>
      </c>
    </row>
    <row r="9" ht="22.5" customHeight="1" spans="1:4">
      <c r="A9" s="14" t="s">
        <v>113</v>
      </c>
      <c r="B9" s="16"/>
      <c r="C9" s="14" t="str">
        <f>"（"&amp;"二"&amp;"）"&amp;"卫生健康支出"</f>
        <v>（二）卫生健康支出</v>
      </c>
      <c r="D9" s="16">
        <v>202650.4</v>
      </c>
    </row>
    <row r="10" ht="22.5" customHeight="1" spans="1:4">
      <c r="A10" s="14" t="s">
        <v>114</v>
      </c>
      <c r="B10" s="16"/>
      <c r="C10" s="14" t="str">
        <f>"（"&amp;"三"&amp;"）"&amp;"商业服务业等支出"</f>
        <v>（三）商业服务业等支出</v>
      </c>
      <c r="D10" s="16">
        <v>1458300.27</v>
      </c>
    </row>
    <row r="11" ht="22.5" customHeight="1" spans="1:4">
      <c r="A11" s="14" t="s">
        <v>115</v>
      </c>
      <c r="B11" s="16"/>
      <c r="C11" s="14" t="str">
        <f>"（"&amp;"四"&amp;"）"&amp;"住房保障支出"</f>
        <v>（四）住房保障支出</v>
      </c>
      <c r="D11" s="16">
        <v>143736</v>
      </c>
    </row>
    <row r="12" ht="22.5" customHeight="1" spans="1:4">
      <c r="A12" s="14" t="s">
        <v>112</v>
      </c>
      <c r="B12" s="16"/>
      <c r="C12" s="14"/>
      <c r="D12" s="16"/>
    </row>
    <row r="13" ht="22.5" customHeight="1" spans="1:4">
      <c r="A13" s="14" t="s">
        <v>113</v>
      </c>
      <c r="B13" s="16"/>
      <c r="C13" s="14"/>
      <c r="D13" s="16"/>
    </row>
    <row r="14" ht="22.5" customHeight="1" spans="1:4">
      <c r="A14" s="14" t="s">
        <v>114</v>
      </c>
      <c r="B14" s="16"/>
      <c r="C14" s="14"/>
      <c r="D14" s="16"/>
    </row>
    <row r="15" ht="22.5" customHeight="1" spans="1:4">
      <c r="A15" s="66"/>
      <c r="B15" s="16"/>
      <c r="C15" s="14" t="s">
        <v>116</v>
      </c>
      <c r="D15" s="16"/>
    </row>
    <row r="16" ht="22.5" customHeight="1" spans="1:4">
      <c r="A16" s="67" t="s">
        <v>117</v>
      </c>
      <c r="B16" s="68">
        <v>2286536.47</v>
      </c>
      <c r="C16" s="69" t="s">
        <v>118</v>
      </c>
      <c r="D16" s="68">
        <v>2286536.47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1" t="s">
        <v>119</v>
      </c>
    </row>
    <row r="2" ht="37.5" customHeight="1" spans="1:7">
      <c r="A2" s="3" t="s">
        <v>120</v>
      </c>
      <c r="B2" s="3"/>
      <c r="C2" s="3"/>
      <c r="D2" s="3"/>
      <c r="E2" s="3"/>
      <c r="F2" s="3"/>
      <c r="G2" s="3"/>
    </row>
    <row r="3" ht="18.75" customHeight="1" spans="1:7">
      <c r="A3" s="42" t="str">
        <f>"单位名称："&amp;"云南省通海县供销合作社联合社"</f>
        <v>单位名称：云南省通海县供销合作社联合社</v>
      </c>
      <c r="B3" s="42"/>
      <c r="C3" s="42"/>
      <c r="D3" s="43"/>
      <c r="E3" s="43"/>
      <c r="F3" s="43"/>
      <c r="G3" s="44" t="s">
        <v>29</v>
      </c>
    </row>
    <row r="4" ht="18.75" customHeight="1" spans="1:7">
      <c r="A4" s="12" t="s">
        <v>121</v>
      </c>
      <c r="B4" s="12" t="s">
        <v>61</v>
      </c>
      <c r="C4" s="45" t="s">
        <v>32</v>
      </c>
      <c r="D4" s="45" t="s">
        <v>64</v>
      </c>
      <c r="E4" s="45"/>
      <c r="F4" s="45"/>
      <c r="G4" s="12" t="s">
        <v>65</v>
      </c>
    </row>
    <row r="5" ht="18.75" customHeight="1" spans="1:7">
      <c r="A5" s="12" t="s">
        <v>60</v>
      </c>
      <c r="B5" s="12" t="s">
        <v>61</v>
      </c>
      <c r="C5" s="45"/>
      <c r="D5" s="45" t="s">
        <v>34</v>
      </c>
      <c r="E5" s="45" t="s">
        <v>122</v>
      </c>
      <c r="F5" s="45" t="s">
        <v>123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6">
        <v>481849.8</v>
      </c>
      <c r="D7" s="16">
        <v>429564.8</v>
      </c>
      <c r="E7" s="16">
        <v>429564.8</v>
      </c>
      <c r="F7" s="16"/>
      <c r="G7" s="16">
        <v>52285</v>
      </c>
    </row>
    <row r="8" ht="20.25" customHeight="1" spans="1:7">
      <c r="A8" s="63" t="s">
        <v>74</v>
      </c>
      <c r="B8" s="63" t="s">
        <v>75</v>
      </c>
      <c r="C8" s="16">
        <v>429564.8</v>
      </c>
      <c r="D8" s="16">
        <v>429564.8</v>
      </c>
      <c r="E8" s="16">
        <v>429564.8</v>
      </c>
      <c r="F8" s="16"/>
      <c r="G8" s="16"/>
    </row>
    <row r="9" ht="20.25" customHeight="1" spans="1:7">
      <c r="A9" s="64" t="s">
        <v>76</v>
      </c>
      <c r="B9" s="64" t="s">
        <v>77</v>
      </c>
      <c r="C9" s="16">
        <v>259200</v>
      </c>
      <c r="D9" s="16">
        <v>259200</v>
      </c>
      <c r="E9" s="16">
        <v>259200</v>
      </c>
      <c r="F9" s="16"/>
      <c r="G9" s="16"/>
    </row>
    <row r="10" ht="29" customHeight="1" spans="1:7">
      <c r="A10" s="64" t="s">
        <v>78</v>
      </c>
      <c r="B10" s="64" t="s">
        <v>79</v>
      </c>
      <c r="C10" s="16">
        <v>170364.8</v>
      </c>
      <c r="D10" s="16">
        <v>170364.8</v>
      </c>
      <c r="E10" s="16">
        <v>170364.8</v>
      </c>
      <c r="F10" s="16"/>
      <c r="G10" s="16"/>
    </row>
    <row r="11" ht="20.25" customHeight="1" spans="1:7">
      <c r="A11" s="63" t="s">
        <v>80</v>
      </c>
      <c r="B11" s="63" t="s">
        <v>81</v>
      </c>
      <c r="C11" s="16">
        <v>52285</v>
      </c>
      <c r="D11" s="16"/>
      <c r="E11" s="16"/>
      <c r="F11" s="16"/>
      <c r="G11" s="16">
        <v>52285</v>
      </c>
    </row>
    <row r="12" ht="20.25" customHeight="1" spans="1:7">
      <c r="A12" s="64" t="s">
        <v>82</v>
      </c>
      <c r="B12" s="64" t="s">
        <v>83</v>
      </c>
      <c r="C12" s="16">
        <v>52285</v>
      </c>
      <c r="D12" s="16"/>
      <c r="E12" s="16"/>
      <c r="F12" s="16"/>
      <c r="G12" s="16">
        <v>52285</v>
      </c>
    </row>
    <row r="13" ht="20.25" customHeight="1" spans="1:7">
      <c r="A13" s="15" t="s">
        <v>84</v>
      </c>
      <c r="B13" s="15" t="s">
        <v>85</v>
      </c>
      <c r="C13" s="16">
        <v>202650.4</v>
      </c>
      <c r="D13" s="16">
        <v>202650.4</v>
      </c>
      <c r="E13" s="16">
        <v>202650.4</v>
      </c>
      <c r="F13" s="16"/>
      <c r="G13" s="16"/>
    </row>
    <row r="14" ht="20.25" customHeight="1" spans="1:7">
      <c r="A14" s="63" t="s">
        <v>86</v>
      </c>
      <c r="B14" s="63" t="s">
        <v>87</v>
      </c>
      <c r="C14" s="16">
        <v>202650.4</v>
      </c>
      <c r="D14" s="16">
        <v>202650.4</v>
      </c>
      <c r="E14" s="16">
        <v>202650.4</v>
      </c>
      <c r="F14" s="16"/>
      <c r="G14" s="16"/>
    </row>
    <row r="15" ht="20.25" customHeight="1" spans="1:7">
      <c r="A15" s="64" t="s">
        <v>88</v>
      </c>
      <c r="B15" s="64" t="s">
        <v>89</v>
      </c>
      <c r="C15" s="16">
        <v>88376.74</v>
      </c>
      <c r="D15" s="16">
        <v>88376.74</v>
      </c>
      <c r="E15" s="16">
        <v>88376.74</v>
      </c>
      <c r="F15" s="16"/>
      <c r="G15" s="16"/>
    </row>
    <row r="16" ht="20.25" customHeight="1" spans="1:7">
      <c r="A16" s="64" t="s">
        <v>90</v>
      </c>
      <c r="B16" s="64" t="s">
        <v>91</v>
      </c>
      <c r="C16" s="16">
        <v>100696.5</v>
      </c>
      <c r="D16" s="16">
        <v>100696.5</v>
      </c>
      <c r="E16" s="16">
        <v>100696.5</v>
      </c>
      <c r="F16" s="16"/>
      <c r="G16" s="16"/>
    </row>
    <row r="17" ht="20.25" customHeight="1" spans="1:7">
      <c r="A17" s="64" t="s">
        <v>92</v>
      </c>
      <c r="B17" s="64" t="s">
        <v>93</v>
      </c>
      <c r="C17" s="16">
        <v>13577.16</v>
      </c>
      <c r="D17" s="16">
        <v>13577.16</v>
      </c>
      <c r="E17" s="16">
        <v>13577.16</v>
      </c>
      <c r="F17" s="16"/>
      <c r="G17" s="16"/>
    </row>
    <row r="18" ht="20.25" customHeight="1" spans="1:7">
      <c r="A18" s="15" t="s">
        <v>94</v>
      </c>
      <c r="B18" s="15" t="s">
        <v>95</v>
      </c>
      <c r="C18" s="16">
        <v>1458300.27</v>
      </c>
      <c r="D18" s="16">
        <v>1458300.27</v>
      </c>
      <c r="E18" s="16">
        <v>1278600.27</v>
      </c>
      <c r="F18" s="16">
        <v>179700</v>
      </c>
      <c r="G18" s="16"/>
    </row>
    <row r="19" ht="20.25" customHeight="1" spans="1:7">
      <c r="A19" s="63" t="s">
        <v>96</v>
      </c>
      <c r="B19" s="63" t="s">
        <v>97</v>
      </c>
      <c r="C19" s="16">
        <v>1458300.27</v>
      </c>
      <c r="D19" s="16">
        <v>1458300.27</v>
      </c>
      <c r="E19" s="16">
        <v>1278600.27</v>
      </c>
      <c r="F19" s="16">
        <v>179700</v>
      </c>
      <c r="G19" s="16"/>
    </row>
    <row r="20" ht="20.25" customHeight="1" spans="1:7">
      <c r="A20" s="64" t="s">
        <v>98</v>
      </c>
      <c r="B20" s="64" t="s">
        <v>99</v>
      </c>
      <c r="C20" s="16">
        <v>1458300.27</v>
      </c>
      <c r="D20" s="16">
        <v>1458300.27</v>
      </c>
      <c r="E20" s="16">
        <v>1278600.27</v>
      </c>
      <c r="F20" s="16">
        <v>179700</v>
      </c>
      <c r="G20" s="16"/>
    </row>
    <row r="21" ht="20.25" customHeight="1" spans="1:7">
      <c r="A21" s="15" t="s">
        <v>100</v>
      </c>
      <c r="B21" s="15" t="s">
        <v>101</v>
      </c>
      <c r="C21" s="16">
        <v>143736</v>
      </c>
      <c r="D21" s="16">
        <v>143736</v>
      </c>
      <c r="E21" s="16">
        <v>143736</v>
      </c>
      <c r="F21" s="16"/>
      <c r="G21" s="16"/>
    </row>
    <row r="22" ht="20.25" customHeight="1" spans="1:7">
      <c r="A22" s="63" t="s">
        <v>102</v>
      </c>
      <c r="B22" s="63" t="s">
        <v>103</v>
      </c>
      <c r="C22" s="16">
        <v>143736</v>
      </c>
      <c r="D22" s="16">
        <v>143736</v>
      </c>
      <c r="E22" s="16">
        <v>143736</v>
      </c>
      <c r="F22" s="16"/>
      <c r="G22" s="16"/>
    </row>
    <row r="23" ht="20.25" customHeight="1" spans="1:7">
      <c r="A23" s="64" t="s">
        <v>104</v>
      </c>
      <c r="B23" s="64" t="s">
        <v>105</v>
      </c>
      <c r="C23" s="16">
        <v>143736</v>
      </c>
      <c r="D23" s="16">
        <v>143736</v>
      </c>
      <c r="E23" s="16">
        <v>143736</v>
      </c>
      <c r="F23" s="16"/>
      <c r="G23" s="16"/>
    </row>
    <row r="24" ht="20.25" customHeight="1" spans="1:7">
      <c r="A24" s="46" t="s">
        <v>106</v>
      </c>
      <c r="B24" s="46"/>
      <c r="C24" s="47">
        <v>2286536.47</v>
      </c>
      <c r="D24" s="47">
        <v>2234251.47</v>
      </c>
      <c r="E24" s="47">
        <v>2054551.47</v>
      </c>
      <c r="F24" s="47">
        <v>179700</v>
      </c>
      <c r="G24" s="47">
        <v>52285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6"/>
      <c r="B1" s="56"/>
      <c r="C1" s="57"/>
      <c r="D1" s="1"/>
      <c r="E1" s="1"/>
      <c r="F1" s="58" t="s">
        <v>124</v>
      </c>
    </row>
    <row r="2" ht="41.25" customHeight="1" spans="1:6">
      <c r="A2" s="59" t="s">
        <v>125</v>
      </c>
      <c r="B2" s="59"/>
      <c r="C2" s="59"/>
      <c r="D2" s="59"/>
      <c r="E2" s="59"/>
      <c r="F2" s="59"/>
    </row>
    <row r="3" ht="18.75" customHeight="1" spans="1:6">
      <c r="A3" s="4" t="str">
        <f>"单位名称："&amp;"云南省通海县供销合作社联合社"</f>
        <v>单位名称：云南省通海县供销合作社联合社</v>
      </c>
      <c r="B3" s="4"/>
      <c r="C3" s="4"/>
      <c r="D3" s="60"/>
      <c r="E3" s="1"/>
      <c r="F3" s="58" t="s">
        <v>29</v>
      </c>
    </row>
    <row r="4" ht="18.75" customHeight="1" spans="1:6">
      <c r="A4" s="12" t="s">
        <v>126</v>
      </c>
      <c r="B4" s="45" t="s">
        <v>127</v>
      </c>
      <c r="C4" s="45" t="s">
        <v>128</v>
      </c>
      <c r="D4" s="45"/>
      <c r="E4" s="45"/>
      <c r="F4" s="45" t="s">
        <v>129</v>
      </c>
    </row>
    <row r="5" ht="18.75" customHeight="1" spans="1:6">
      <c r="A5" s="12"/>
      <c r="B5" s="45"/>
      <c r="C5" s="45" t="s">
        <v>34</v>
      </c>
      <c r="D5" s="45" t="s">
        <v>130</v>
      </c>
      <c r="E5" s="45" t="s">
        <v>131</v>
      </c>
      <c r="F5" s="45"/>
    </row>
    <row r="6" ht="18.75" customHeight="1" spans="1:6">
      <c r="A6" s="61">
        <v>1</v>
      </c>
      <c r="B6" s="62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16">
        <v>8000</v>
      </c>
      <c r="B7" s="16"/>
      <c r="C7" s="16"/>
      <c r="D7" s="16"/>
      <c r="E7" s="16"/>
      <c r="F7" s="16">
        <v>8000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0"/>
  <sheetViews>
    <sheetView showZeros="0" topLeftCell="A12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132</v>
      </c>
    </row>
    <row r="2" ht="45" customHeight="1" spans="1:23">
      <c r="A2" s="3" t="s">
        <v>133</v>
      </c>
      <c r="B2" s="3"/>
      <c r="C2" s="3"/>
      <c r="D2" s="3"/>
      <c r="E2" s="3"/>
      <c r="F2" s="3"/>
      <c r="G2" s="3"/>
      <c r="H2" s="3"/>
      <c r="I2" s="3"/>
      <c r="J2" s="3"/>
      <c r="K2" s="3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"单位名称："&amp;"云南省通海县供销合作社联合社"</f>
        <v>单位名称：云南省通海县供销合作社联合社</v>
      </c>
      <c r="B3" s="4"/>
      <c r="C3" s="4"/>
      <c r="D3" s="4"/>
      <c r="E3" s="4"/>
      <c r="F3" s="4"/>
      <c r="G3" s="4"/>
      <c r="H3" s="52"/>
      <c r="I3" s="52"/>
      <c r="J3" s="52"/>
      <c r="K3" s="5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3" t="s">
        <v>134</v>
      </c>
      <c r="B4" s="53" t="s">
        <v>135</v>
      </c>
      <c r="C4" s="53" t="s">
        <v>136</v>
      </c>
      <c r="D4" s="53" t="s">
        <v>137</v>
      </c>
      <c r="E4" s="53" t="s">
        <v>138</v>
      </c>
      <c r="F4" s="53" t="s">
        <v>139</v>
      </c>
      <c r="G4" s="53" t="s">
        <v>140</v>
      </c>
      <c r="H4" s="54" t="s">
        <v>32</v>
      </c>
      <c r="I4" s="54" t="s">
        <v>141</v>
      </c>
      <c r="J4" s="53"/>
      <c r="K4" s="53"/>
      <c r="L4" s="53"/>
      <c r="M4" s="53"/>
      <c r="N4" s="53" t="s">
        <v>142</v>
      </c>
      <c r="O4" s="53"/>
      <c r="P4" s="53"/>
      <c r="Q4" s="53" t="s">
        <v>38</v>
      </c>
      <c r="R4" s="53" t="s">
        <v>63</v>
      </c>
      <c r="S4" s="53"/>
      <c r="T4" s="53"/>
      <c r="U4" s="53"/>
      <c r="V4" s="53"/>
      <c r="W4" s="53"/>
    </row>
    <row r="5" ht="18.75" customHeight="1" spans="1:23">
      <c r="A5" s="53"/>
      <c r="B5" s="53"/>
      <c r="C5" s="53"/>
      <c r="D5" s="53"/>
      <c r="E5" s="53"/>
      <c r="F5" s="53"/>
      <c r="G5" s="53"/>
      <c r="H5" s="54" t="s">
        <v>143</v>
      </c>
      <c r="I5" s="54" t="s">
        <v>144</v>
      </c>
      <c r="J5" s="53" t="s">
        <v>36</v>
      </c>
      <c r="K5" s="53" t="s">
        <v>37</v>
      </c>
      <c r="L5" s="53"/>
      <c r="M5" s="53"/>
      <c r="N5" s="53" t="s">
        <v>142</v>
      </c>
      <c r="O5" s="53" t="s">
        <v>36</v>
      </c>
      <c r="P5" s="53" t="s">
        <v>37</v>
      </c>
      <c r="Q5" s="53" t="s">
        <v>38</v>
      </c>
      <c r="R5" s="53" t="s">
        <v>63</v>
      </c>
      <c r="S5" s="53" t="s">
        <v>41</v>
      </c>
      <c r="T5" s="53" t="s">
        <v>42</v>
      </c>
      <c r="U5" s="53" t="s">
        <v>43</v>
      </c>
      <c r="V5" s="53" t="s">
        <v>44</v>
      </c>
      <c r="W5" s="53" t="s">
        <v>45</v>
      </c>
    </row>
    <row r="6" ht="18.75" customHeight="1" spans="1:23">
      <c r="A6" s="53"/>
      <c r="B6" s="53"/>
      <c r="C6" s="53"/>
      <c r="D6" s="53"/>
      <c r="E6" s="53"/>
      <c r="F6" s="53"/>
      <c r="G6" s="53"/>
      <c r="H6" s="54"/>
      <c r="I6" s="54" t="s">
        <v>145</v>
      </c>
      <c r="J6" s="53" t="s">
        <v>146</v>
      </c>
      <c r="K6" s="53" t="s">
        <v>147</v>
      </c>
      <c r="L6" s="53" t="s">
        <v>148</v>
      </c>
      <c r="M6" s="53" t="s">
        <v>149</v>
      </c>
      <c r="N6" s="53" t="s">
        <v>35</v>
      </c>
      <c r="O6" s="53" t="s">
        <v>36</v>
      </c>
      <c r="P6" s="53" t="s">
        <v>37</v>
      </c>
      <c r="Q6" s="53"/>
      <c r="R6" s="53" t="s">
        <v>34</v>
      </c>
      <c r="S6" s="53" t="s">
        <v>41</v>
      </c>
      <c r="T6" s="53" t="s">
        <v>42</v>
      </c>
      <c r="U6" s="53" t="s">
        <v>43</v>
      </c>
      <c r="V6" s="53" t="s">
        <v>44</v>
      </c>
      <c r="W6" s="53" t="s">
        <v>45</v>
      </c>
    </row>
    <row r="7" ht="22.65" customHeight="1" spans="1:23">
      <c r="A7" s="53"/>
      <c r="B7" s="53"/>
      <c r="C7" s="53"/>
      <c r="D7" s="53"/>
      <c r="E7" s="53"/>
      <c r="F7" s="53"/>
      <c r="G7" s="53"/>
      <c r="H7" s="54"/>
      <c r="I7" s="54" t="s">
        <v>34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ht="18.75" customHeight="1" spans="1:23">
      <c r="A8" s="54" t="s">
        <v>46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2234251.47</v>
      </c>
      <c r="I9" s="16">
        <v>2234251.47</v>
      </c>
      <c r="J9" s="16"/>
      <c r="K9" s="16"/>
      <c r="L9" s="16">
        <v>2234251.47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5" t="s">
        <v>56</v>
      </c>
      <c r="B10" s="8" t="s">
        <v>150</v>
      </c>
      <c r="C10" s="9" t="s">
        <v>151</v>
      </c>
      <c r="D10" s="8" t="s">
        <v>98</v>
      </c>
      <c r="E10" s="8" t="s">
        <v>99</v>
      </c>
      <c r="F10" s="8" t="s">
        <v>152</v>
      </c>
      <c r="G10" s="8" t="s">
        <v>153</v>
      </c>
      <c r="H10" s="16">
        <v>485376</v>
      </c>
      <c r="I10" s="16">
        <v>485376</v>
      </c>
      <c r="J10" s="16"/>
      <c r="K10" s="16"/>
      <c r="L10" s="16">
        <v>485376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5" t="s">
        <v>56</v>
      </c>
      <c r="B11" s="8" t="s">
        <v>150</v>
      </c>
      <c r="C11" s="9" t="s">
        <v>151</v>
      </c>
      <c r="D11" s="8" t="s">
        <v>98</v>
      </c>
      <c r="E11" s="8" t="s">
        <v>99</v>
      </c>
      <c r="F11" s="8" t="s">
        <v>154</v>
      </c>
      <c r="G11" s="8" t="s">
        <v>155</v>
      </c>
      <c r="H11" s="16">
        <v>542388</v>
      </c>
      <c r="I11" s="16">
        <v>542388</v>
      </c>
      <c r="J11" s="16"/>
      <c r="K11" s="16"/>
      <c r="L11" s="16">
        <v>542388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5" t="s">
        <v>56</v>
      </c>
      <c r="B12" s="8" t="s">
        <v>150</v>
      </c>
      <c r="C12" s="9" t="s">
        <v>151</v>
      </c>
      <c r="D12" s="8" t="s">
        <v>98</v>
      </c>
      <c r="E12" s="8" t="s">
        <v>99</v>
      </c>
      <c r="F12" s="8" t="s">
        <v>156</v>
      </c>
      <c r="G12" s="8" t="s">
        <v>157</v>
      </c>
      <c r="H12" s="16">
        <v>40448</v>
      </c>
      <c r="I12" s="16">
        <v>40448</v>
      </c>
      <c r="J12" s="16"/>
      <c r="K12" s="16"/>
      <c r="L12" s="16">
        <v>40448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5" t="s">
        <v>56</v>
      </c>
      <c r="B13" s="8" t="s">
        <v>158</v>
      </c>
      <c r="C13" s="9" t="s">
        <v>159</v>
      </c>
      <c r="D13" s="8" t="s">
        <v>78</v>
      </c>
      <c r="E13" s="8" t="s">
        <v>79</v>
      </c>
      <c r="F13" s="8" t="s">
        <v>160</v>
      </c>
      <c r="G13" s="8" t="s">
        <v>161</v>
      </c>
      <c r="H13" s="16">
        <v>170364.8</v>
      </c>
      <c r="I13" s="16">
        <v>170364.8</v>
      </c>
      <c r="J13" s="16"/>
      <c r="K13" s="16"/>
      <c r="L13" s="16">
        <v>170364.8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5" t="s">
        <v>56</v>
      </c>
      <c r="B14" s="8" t="s">
        <v>158</v>
      </c>
      <c r="C14" s="9" t="s">
        <v>159</v>
      </c>
      <c r="D14" s="8" t="s">
        <v>88</v>
      </c>
      <c r="E14" s="8" t="s">
        <v>89</v>
      </c>
      <c r="F14" s="8" t="s">
        <v>162</v>
      </c>
      <c r="G14" s="8" t="s">
        <v>163</v>
      </c>
      <c r="H14" s="16">
        <v>88376.74</v>
      </c>
      <c r="I14" s="16">
        <v>88376.74</v>
      </c>
      <c r="J14" s="16"/>
      <c r="K14" s="16"/>
      <c r="L14" s="16">
        <v>88376.74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5" t="s">
        <v>56</v>
      </c>
      <c r="B15" s="8" t="s">
        <v>158</v>
      </c>
      <c r="C15" s="9" t="s">
        <v>159</v>
      </c>
      <c r="D15" s="8" t="s">
        <v>90</v>
      </c>
      <c r="E15" s="8" t="s">
        <v>91</v>
      </c>
      <c r="F15" s="8" t="s">
        <v>164</v>
      </c>
      <c r="G15" s="8" t="s">
        <v>165</v>
      </c>
      <c r="H15" s="16">
        <v>42697.68</v>
      </c>
      <c r="I15" s="16">
        <v>42697.68</v>
      </c>
      <c r="J15" s="16"/>
      <c r="K15" s="16"/>
      <c r="L15" s="16">
        <v>42697.68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5" t="s">
        <v>56</v>
      </c>
      <c r="B16" s="8" t="s">
        <v>158</v>
      </c>
      <c r="C16" s="9" t="s">
        <v>159</v>
      </c>
      <c r="D16" s="8" t="s">
        <v>90</v>
      </c>
      <c r="E16" s="8" t="s">
        <v>91</v>
      </c>
      <c r="F16" s="8" t="s">
        <v>164</v>
      </c>
      <c r="G16" s="8" t="s">
        <v>165</v>
      </c>
      <c r="H16" s="16">
        <v>57998.82</v>
      </c>
      <c r="I16" s="16">
        <v>57998.82</v>
      </c>
      <c r="J16" s="16"/>
      <c r="K16" s="16"/>
      <c r="L16" s="16">
        <v>57998.82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5" t="s">
        <v>56</v>
      </c>
      <c r="B17" s="8" t="s">
        <v>158</v>
      </c>
      <c r="C17" s="9" t="s">
        <v>159</v>
      </c>
      <c r="D17" s="8" t="s">
        <v>92</v>
      </c>
      <c r="E17" s="8" t="s">
        <v>93</v>
      </c>
      <c r="F17" s="8" t="s">
        <v>166</v>
      </c>
      <c r="G17" s="8" t="s">
        <v>167</v>
      </c>
      <c r="H17" s="16">
        <v>6354</v>
      </c>
      <c r="I17" s="16">
        <v>6354</v>
      </c>
      <c r="J17" s="16"/>
      <c r="K17" s="16"/>
      <c r="L17" s="16">
        <v>6354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5" t="s">
        <v>56</v>
      </c>
      <c r="B18" s="8" t="s">
        <v>158</v>
      </c>
      <c r="C18" s="9" t="s">
        <v>159</v>
      </c>
      <c r="D18" s="8" t="s">
        <v>92</v>
      </c>
      <c r="E18" s="8" t="s">
        <v>93</v>
      </c>
      <c r="F18" s="8" t="s">
        <v>166</v>
      </c>
      <c r="G18" s="8" t="s">
        <v>167</v>
      </c>
      <c r="H18" s="16">
        <v>3177</v>
      </c>
      <c r="I18" s="16">
        <v>3177</v>
      </c>
      <c r="J18" s="16"/>
      <c r="K18" s="16"/>
      <c r="L18" s="16">
        <v>3177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5" t="s">
        <v>56</v>
      </c>
      <c r="B19" s="8" t="s">
        <v>158</v>
      </c>
      <c r="C19" s="9" t="s">
        <v>159</v>
      </c>
      <c r="D19" s="8" t="s">
        <v>92</v>
      </c>
      <c r="E19" s="8" t="s">
        <v>93</v>
      </c>
      <c r="F19" s="8" t="s">
        <v>166</v>
      </c>
      <c r="G19" s="8" t="s">
        <v>167</v>
      </c>
      <c r="H19" s="16">
        <v>4046.16</v>
      </c>
      <c r="I19" s="16">
        <v>4046.16</v>
      </c>
      <c r="J19" s="16"/>
      <c r="K19" s="16"/>
      <c r="L19" s="16">
        <v>4046.16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5" t="s">
        <v>56</v>
      </c>
      <c r="B20" s="8" t="s">
        <v>158</v>
      </c>
      <c r="C20" s="9" t="s">
        <v>159</v>
      </c>
      <c r="D20" s="8" t="s">
        <v>98</v>
      </c>
      <c r="E20" s="8" t="s">
        <v>99</v>
      </c>
      <c r="F20" s="8" t="s">
        <v>166</v>
      </c>
      <c r="G20" s="8" t="s">
        <v>167</v>
      </c>
      <c r="H20" s="16">
        <v>970.27</v>
      </c>
      <c r="I20" s="16">
        <v>970.27</v>
      </c>
      <c r="J20" s="16"/>
      <c r="K20" s="16"/>
      <c r="L20" s="16">
        <v>970.27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5" t="s">
        <v>56</v>
      </c>
      <c r="B21" s="8" t="s">
        <v>168</v>
      </c>
      <c r="C21" s="9" t="s">
        <v>105</v>
      </c>
      <c r="D21" s="8" t="s">
        <v>104</v>
      </c>
      <c r="E21" s="8" t="s">
        <v>105</v>
      </c>
      <c r="F21" s="8" t="s">
        <v>169</v>
      </c>
      <c r="G21" s="8" t="s">
        <v>105</v>
      </c>
      <c r="H21" s="16">
        <v>143736</v>
      </c>
      <c r="I21" s="16">
        <v>143736</v>
      </c>
      <c r="J21" s="16"/>
      <c r="K21" s="16"/>
      <c r="L21" s="16">
        <v>143736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5" t="s">
        <v>56</v>
      </c>
      <c r="B22" s="8" t="s">
        <v>170</v>
      </c>
      <c r="C22" s="9" t="s">
        <v>171</v>
      </c>
      <c r="D22" s="8" t="s">
        <v>76</v>
      </c>
      <c r="E22" s="8" t="s">
        <v>77</v>
      </c>
      <c r="F22" s="8" t="s">
        <v>172</v>
      </c>
      <c r="G22" s="8" t="s">
        <v>173</v>
      </c>
      <c r="H22" s="16">
        <v>259200</v>
      </c>
      <c r="I22" s="16">
        <v>259200</v>
      </c>
      <c r="J22" s="16"/>
      <c r="K22" s="16"/>
      <c r="L22" s="16">
        <v>259200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5" t="s">
        <v>56</v>
      </c>
      <c r="B23" s="8" t="s">
        <v>174</v>
      </c>
      <c r="C23" s="9" t="s">
        <v>175</v>
      </c>
      <c r="D23" s="8" t="s">
        <v>98</v>
      </c>
      <c r="E23" s="8" t="s">
        <v>99</v>
      </c>
      <c r="F23" s="8" t="s">
        <v>176</v>
      </c>
      <c r="G23" s="8" t="s">
        <v>177</v>
      </c>
      <c r="H23" s="16">
        <v>90600</v>
      </c>
      <c r="I23" s="16">
        <v>90600</v>
      </c>
      <c r="J23" s="16"/>
      <c r="K23" s="16"/>
      <c r="L23" s="16">
        <v>90600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5" t="s">
        <v>56</v>
      </c>
      <c r="B24" s="8" t="s">
        <v>178</v>
      </c>
      <c r="C24" s="9" t="s">
        <v>179</v>
      </c>
      <c r="D24" s="8" t="s">
        <v>98</v>
      </c>
      <c r="E24" s="8" t="s">
        <v>99</v>
      </c>
      <c r="F24" s="8" t="s">
        <v>180</v>
      </c>
      <c r="G24" s="8" t="s">
        <v>179</v>
      </c>
      <c r="H24" s="16">
        <v>5400</v>
      </c>
      <c r="I24" s="16">
        <v>5400</v>
      </c>
      <c r="J24" s="16"/>
      <c r="K24" s="16"/>
      <c r="L24" s="16">
        <v>5400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5" t="s">
        <v>56</v>
      </c>
      <c r="B25" s="8" t="s">
        <v>181</v>
      </c>
      <c r="C25" s="9" t="s">
        <v>182</v>
      </c>
      <c r="D25" s="8" t="s">
        <v>98</v>
      </c>
      <c r="E25" s="8" t="s">
        <v>99</v>
      </c>
      <c r="F25" s="8" t="s">
        <v>183</v>
      </c>
      <c r="G25" s="8" t="s">
        <v>184</v>
      </c>
      <c r="H25" s="16">
        <v>7800</v>
      </c>
      <c r="I25" s="16">
        <v>7800</v>
      </c>
      <c r="J25" s="16"/>
      <c r="K25" s="16"/>
      <c r="L25" s="16">
        <v>7800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5" t="s">
        <v>56</v>
      </c>
      <c r="B26" s="8" t="s">
        <v>181</v>
      </c>
      <c r="C26" s="9" t="s">
        <v>182</v>
      </c>
      <c r="D26" s="8" t="s">
        <v>98</v>
      </c>
      <c r="E26" s="8" t="s">
        <v>99</v>
      </c>
      <c r="F26" s="8" t="s">
        <v>183</v>
      </c>
      <c r="G26" s="8" t="s">
        <v>184</v>
      </c>
      <c r="H26" s="16">
        <v>30300</v>
      </c>
      <c r="I26" s="16">
        <v>30300</v>
      </c>
      <c r="J26" s="16"/>
      <c r="K26" s="16"/>
      <c r="L26" s="16">
        <v>30300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5" t="s">
        <v>56</v>
      </c>
      <c r="B27" s="8" t="s">
        <v>181</v>
      </c>
      <c r="C27" s="9" t="s">
        <v>182</v>
      </c>
      <c r="D27" s="8" t="s">
        <v>98</v>
      </c>
      <c r="E27" s="8" t="s">
        <v>99</v>
      </c>
      <c r="F27" s="8" t="s">
        <v>183</v>
      </c>
      <c r="G27" s="8" t="s">
        <v>184</v>
      </c>
      <c r="H27" s="16">
        <v>800</v>
      </c>
      <c r="I27" s="16">
        <v>800</v>
      </c>
      <c r="J27" s="16"/>
      <c r="K27" s="16"/>
      <c r="L27" s="16">
        <v>800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5" t="s">
        <v>56</v>
      </c>
      <c r="B28" s="8" t="s">
        <v>181</v>
      </c>
      <c r="C28" s="9" t="s">
        <v>182</v>
      </c>
      <c r="D28" s="8" t="s">
        <v>98</v>
      </c>
      <c r="E28" s="8" t="s">
        <v>99</v>
      </c>
      <c r="F28" s="8" t="s">
        <v>183</v>
      </c>
      <c r="G28" s="8" t="s">
        <v>184</v>
      </c>
      <c r="H28" s="16">
        <v>1000</v>
      </c>
      <c r="I28" s="16">
        <v>1000</v>
      </c>
      <c r="J28" s="16"/>
      <c r="K28" s="16"/>
      <c r="L28" s="16">
        <v>1000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5" t="s">
        <v>56</v>
      </c>
      <c r="B29" s="8" t="s">
        <v>181</v>
      </c>
      <c r="C29" s="9" t="s">
        <v>182</v>
      </c>
      <c r="D29" s="8" t="s">
        <v>98</v>
      </c>
      <c r="E29" s="8" t="s">
        <v>99</v>
      </c>
      <c r="F29" s="8" t="s">
        <v>185</v>
      </c>
      <c r="G29" s="8" t="s">
        <v>186</v>
      </c>
      <c r="H29" s="16">
        <v>2000</v>
      </c>
      <c r="I29" s="16">
        <v>2000</v>
      </c>
      <c r="J29" s="16"/>
      <c r="K29" s="16"/>
      <c r="L29" s="16">
        <v>2000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5" t="s">
        <v>56</v>
      </c>
      <c r="B30" s="8" t="s">
        <v>181</v>
      </c>
      <c r="C30" s="9" t="s">
        <v>182</v>
      </c>
      <c r="D30" s="8" t="s">
        <v>98</v>
      </c>
      <c r="E30" s="8" t="s">
        <v>99</v>
      </c>
      <c r="F30" s="8" t="s">
        <v>187</v>
      </c>
      <c r="G30" s="8" t="s">
        <v>188</v>
      </c>
      <c r="H30" s="16">
        <v>3600</v>
      </c>
      <c r="I30" s="16">
        <v>3600</v>
      </c>
      <c r="J30" s="16"/>
      <c r="K30" s="16"/>
      <c r="L30" s="16">
        <v>3600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5" t="s">
        <v>56</v>
      </c>
      <c r="B31" s="8" t="s">
        <v>181</v>
      </c>
      <c r="C31" s="9" t="s">
        <v>182</v>
      </c>
      <c r="D31" s="8" t="s">
        <v>98</v>
      </c>
      <c r="E31" s="8" t="s">
        <v>99</v>
      </c>
      <c r="F31" s="8" t="s">
        <v>189</v>
      </c>
      <c r="G31" s="8" t="s">
        <v>190</v>
      </c>
      <c r="H31" s="16">
        <v>1500</v>
      </c>
      <c r="I31" s="16">
        <v>1500</v>
      </c>
      <c r="J31" s="16"/>
      <c r="K31" s="16"/>
      <c r="L31" s="16">
        <v>1500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5" t="s">
        <v>56</v>
      </c>
      <c r="B32" s="8" t="s">
        <v>181</v>
      </c>
      <c r="C32" s="9" t="s">
        <v>182</v>
      </c>
      <c r="D32" s="8" t="s">
        <v>98</v>
      </c>
      <c r="E32" s="8" t="s">
        <v>99</v>
      </c>
      <c r="F32" s="8" t="s">
        <v>191</v>
      </c>
      <c r="G32" s="8" t="s">
        <v>192</v>
      </c>
      <c r="H32" s="16">
        <v>7000</v>
      </c>
      <c r="I32" s="16">
        <v>7000</v>
      </c>
      <c r="J32" s="16"/>
      <c r="K32" s="16"/>
      <c r="L32" s="16">
        <v>7000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5" t="s">
        <v>56</v>
      </c>
      <c r="B33" s="8" t="s">
        <v>181</v>
      </c>
      <c r="C33" s="9" t="s">
        <v>182</v>
      </c>
      <c r="D33" s="8" t="s">
        <v>98</v>
      </c>
      <c r="E33" s="8" t="s">
        <v>99</v>
      </c>
      <c r="F33" s="8" t="s">
        <v>193</v>
      </c>
      <c r="G33" s="8" t="s">
        <v>194</v>
      </c>
      <c r="H33" s="16">
        <v>5000</v>
      </c>
      <c r="I33" s="16">
        <v>5000</v>
      </c>
      <c r="J33" s="16"/>
      <c r="K33" s="16"/>
      <c r="L33" s="16">
        <v>5000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5" t="s">
        <v>56</v>
      </c>
      <c r="B34" s="8" t="s">
        <v>181</v>
      </c>
      <c r="C34" s="9" t="s">
        <v>182</v>
      </c>
      <c r="D34" s="8" t="s">
        <v>98</v>
      </c>
      <c r="E34" s="8" t="s">
        <v>99</v>
      </c>
      <c r="F34" s="8" t="s">
        <v>195</v>
      </c>
      <c r="G34" s="8" t="s">
        <v>196</v>
      </c>
      <c r="H34" s="16">
        <v>5000</v>
      </c>
      <c r="I34" s="16">
        <v>5000</v>
      </c>
      <c r="J34" s="16"/>
      <c r="K34" s="16"/>
      <c r="L34" s="16">
        <v>5000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55" t="s">
        <v>56</v>
      </c>
      <c r="B35" s="8" t="s">
        <v>197</v>
      </c>
      <c r="C35" s="9" t="s">
        <v>129</v>
      </c>
      <c r="D35" s="8" t="s">
        <v>98</v>
      </c>
      <c r="E35" s="8" t="s">
        <v>99</v>
      </c>
      <c r="F35" s="8" t="s">
        <v>198</v>
      </c>
      <c r="G35" s="8" t="s">
        <v>129</v>
      </c>
      <c r="H35" s="16">
        <v>8000</v>
      </c>
      <c r="I35" s="16">
        <v>8000</v>
      </c>
      <c r="J35" s="16"/>
      <c r="K35" s="16"/>
      <c r="L35" s="16">
        <v>8000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55" t="s">
        <v>56</v>
      </c>
      <c r="B36" s="8" t="s">
        <v>199</v>
      </c>
      <c r="C36" s="9" t="s">
        <v>200</v>
      </c>
      <c r="D36" s="8" t="s">
        <v>98</v>
      </c>
      <c r="E36" s="8" t="s">
        <v>99</v>
      </c>
      <c r="F36" s="8" t="s">
        <v>201</v>
      </c>
      <c r="G36" s="8" t="s">
        <v>202</v>
      </c>
      <c r="H36" s="16">
        <v>54000</v>
      </c>
      <c r="I36" s="16">
        <v>54000</v>
      </c>
      <c r="J36" s="16"/>
      <c r="K36" s="16"/>
      <c r="L36" s="16">
        <v>54000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55" t="s">
        <v>56</v>
      </c>
      <c r="B37" s="8" t="s">
        <v>203</v>
      </c>
      <c r="C37" s="9" t="s">
        <v>204</v>
      </c>
      <c r="D37" s="8" t="s">
        <v>98</v>
      </c>
      <c r="E37" s="8" t="s">
        <v>99</v>
      </c>
      <c r="F37" s="8" t="s">
        <v>156</v>
      </c>
      <c r="G37" s="8" t="s">
        <v>157</v>
      </c>
      <c r="H37" s="16">
        <v>105828</v>
      </c>
      <c r="I37" s="16">
        <v>105828</v>
      </c>
      <c r="J37" s="16"/>
      <c r="K37" s="16"/>
      <c r="L37" s="16">
        <v>105828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55" t="s">
        <v>56</v>
      </c>
      <c r="B38" s="8" t="s">
        <v>203</v>
      </c>
      <c r="C38" s="9" t="s">
        <v>204</v>
      </c>
      <c r="D38" s="8" t="s">
        <v>98</v>
      </c>
      <c r="E38" s="8" t="s">
        <v>99</v>
      </c>
      <c r="F38" s="8" t="s">
        <v>156</v>
      </c>
      <c r="G38" s="8" t="s">
        <v>157</v>
      </c>
      <c r="H38" s="16">
        <v>49590</v>
      </c>
      <c r="I38" s="16">
        <v>49590</v>
      </c>
      <c r="J38" s="16"/>
      <c r="K38" s="16"/>
      <c r="L38" s="16">
        <v>49590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55" t="s">
        <v>56</v>
      </c>
      <c r="B39" s="8" t="s">
        <v>205</v>
      </c>
      <c r="C39" s="9" t="s">
        <v>206</v>
      </c>
      <c r="D39" s="8" t="s">
        <v>98</v>
      </c>
      <c r="E39" s="8" t="s">
        <v>99</v>
      </c>
      <c r="F39" s="8" t="s">
        <v>207</v>
      </c>
      <c r="G39" s="8" t="s">
        <v>208</v>
      </c>
      <c r="H39" s="16">
        <v>11700</v>
      </c>
      <c r="I39" s="16">
        <v>11700</v>
      </c>
      <c r="J39" s="16"/>
      <c r="K39" s="16"/>
      <c r="L39" s="16">
        <v>11700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11" t="s">
        <v>32</v>
      </c>
      <c r="B40" s="11"/>
      <c r="C40" s="11"/>
      <c r="D40" s="11"/>
      <c r="E40" s="11"/>
      <c r="F40" s="11"/>
      <c r="G40" s="11"/>
      <c r="H40" s="16">
        <v>2234251.47</v>
      </c>
      <c r="I40" s="16">
        <v>2234251.47</v>
      </c>
      <c r="J40" s="16"/>
      <c r="K40" s="16"/>
      <c r="L40" s="16">
        <v>2234251.47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</sheetData>
  <mergeCells count="30">
    <mergeCell ref="A2:W2"/>
    <mergeCell ref="A3:G3"/>
    <mergeCell ref="I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209</v>
      </c>
    </row>
    <row r="2" ht="45" customHeight="1" spans="1:23">
      <c r="A2" s="3" t="s">
        <v>210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"单位名称："&amp;"云南省通海县供销合作社联合社"</f>
        <v>单位名称：云南省通海县供销合作社联合社</v>
      </c>
      <c r="B3" s="4"/>
      <c r="C3" s="4"/>
      <c r="D3" s="4"/>
      <c r="E3" s="4"/>
      <c r="F3" s="4"/>
      <c r="G3" s="4"/>
      <c r="H3" s="4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211</v>
      </c>
      <c r="B4" s="12" t="s">
        <v>135</v>
      </c>
      <c r="C4" s="12" t="s">
        <v>136</v>
      </c>
      <c r="D4" s="12" t="s">
        <v>212</v>
      </c>
      <c r="E4" s="12" t="s">
        <v>137</v>
      </c>
      <c r="F4" s="12" t="s">
        <v>138</v>
      </c>
      <c r="G4" s="12" t="s">
        <v>213</v>
      </c>
      <c r="H4" s="12" t="s">
        <v>140</v>
      </c>
      <c r="I4" s="45" t="s">
        <v>32</v>
      </c>
      <c r="J4" s="45" t="s">
        <v>214</v>
      </c>
      <c r="K4" s="12"/>
      <c r="L4" s="12"/>
      <c r="M4" s="12"/>
      <c r="N4" s="12" t="s">
        <v>142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5" t="s">
        <v>143</v>
      </c>
      <c r="J5" s="45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34</v>
      </c>
      <c r="K7" s="12" t="s">
        <v>215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216</v>
      </c>
      <c r="D9" s="8"/>
      <c r="E9" s="8"/>
      <c r="F9" s="8"/>
      <c r="G9" s="8"/>
      <c r="H9" s="8"/>
      <c r="I9" s="10">
        <v>52285</v>
      </c>
      <c r="J9" s="10">
        <v>52285</v>
      </c>
      <c r="K9" s="10">
        <v>52285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217</v>
      </c>
      <c r="B10" s="8" t="s">
        <v>218</v>
      </c>
      <c r="C10" s="9" t="s">
        <v>216</v>
      </c>
      <c r="D10" s="8" t="s">
        <v>56</v>
      </c>
      <c r="E10" s="8" t="s">
        <v>82</v>
      </c>
      <c r="F10" s="8" t="s">
        <v>83</v>
      </c>
      <c r="G10" s="8" t="s">
        <v>172</v>
      </c>
      <c r="H10" s="8" t="s">
        <v>173</v>
      </c>
      <c r="I10" s="10">
        <v>52285</v>
      </c>
      <c r="J10" s="10">
        <v>52285</v>
      </c>
      <c r="K10" s="10">
        <v>52285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11" t="s">
        <v>32</v>
      </c>
      <c r="B11" s="11"/>
      <c r="C11" s="11"/>
      <c r="D11" s="11"/>
      <c r="E11" s="11"/>
      <c r="F11" s="11"/>
      <c r="G11" s="11"/>
      <c r="H11" s="11"/>
      <c r="I11" s="10">
        <v>52285</v>
      </c>
      <c r="J11" s="10">
        <v>52285</v>
      </c>
      <c r="K11" s="10">
        <v>52285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5"/>
  <sheetViews>
    <sheetView showZeros="0" workbookViewId="0">
      <selection activeCell="B8" sqref="B8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219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0" t="s">
        <v>220</v>
      </c>
      <c r="B2" s="30"/>
      <c r="C2" s="30"/>
      <c r="D2" s="30"/>
      <c r="E2" s="30"/>
      <c r="F2" s="30"/>
      <c r="G2" s="30"/>
      <c r="H2" s="30"/>
      <c r="I2" s="30"/>
      <c r="J2" s="30"/>
    </row>
    <row r="3" ht="20.25" customHeight="1" spans="1:10">
      <c r="A3" s="18" t="str">
        <f>"单位名称："&amp;"云南省通海县供销合作社联合社"</f>
        <v>单位名称：云南省通海县供销合作社联合社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1" t="s">
        <v>221</v>
      </c>
      <c r="B4" s="31" t="s">
        <v>222</v>
      </c>
      <c r="C4" s="31" t="s">
        <v>223</v>
      </c>
      <c r="D4" s="31" t="s">
        <v>224</v>
      </c>
      <c r="E4" s="31" t="s">
        <v>225</v>
      </c>
      <c r="F4" s="31" t="s">
        <v>226</v>
      </c>
      <c r="G4" s="31" t="s">
        <v>227</v>
      </c>
      <c r="H4" s="31" t="s">
        <v>228</v>
      </c>
      <c r="I4" s="31" t="s">
        <v>229</v>
      </c>
      <c r="J4" s="31" t="s">
        <v>230</v>
      </c>
    </row>
    <row r="5" ht="46.5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25" customHeight="1" spans="1:10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</row>
    <row r="7" ht="20.25" customHeight="1" spans="1:10">
      <c r="A7" s="22" t="s">
        <v>56</v>
      </c>
      <c r="B7" s="22"/>
      <c r="C7" s="22"/>
      <c r="E7" s="39"/>
      <c r="F7" s="39"/>
      <c r="G7" s="39"/>
      <c r="H7" s="39"/>
      <c r="I7" s="39"/>
      <c r="J7" s="39"/>
    </row>
    <row r="8" ht="51" customHeight="1" spans="1:10">
      <c r="A8" s="24" t="s">
        <v>216</v>
      </c>
      <c r="B8" s="48" t="s">
        <v>231</v>
      </c>
      <c r="C8" s="23"/>
      <c r="D8" s="23"/>
      <c r="E8" s="39"/>
      <c r="F8" s="39"/>
      <c r="G8" s="39"/>
      <c r="H8" s="39"/>
      <c r="I8" s="39"/>
      <c r="J8" s="39"/>
    </row>
    <row r="9" ht="46" customHeight="1" spans="1:10">
      <c r="A9" s="22"/>
      <c r="B9" s="22"/>
      <c r="C9" s="22" t="s">
        <v>232</v>
      </c>
      <c r="D9" s="49" t="s">
        <v>233</v>
      </c>
      <c r="E9" s="50" t="s">
        <v>234</v>
      </c>
      <c r="F9" s="40" t="s">
        <v>235</v>
      </c>
      <c r="G9" s="23" t="s">
        <v>50</v>
      </c>
      <c r="H9" s="40" t="s">
        <v>236</v>
      </c>
      <c r="I9" s="40" t="s">
        <v>237</v>
      </c>
      <c r="J9" s="50" t="s">
        <v>238</v>
      </c>
    </row>
    <row r="10" ht="36" customHeight="1" spans="1:10">
      <c r="A10" s="22"/>
      <c r="B10" s="22"/>
      <c r="C10" s="22" t="s">
        <v>232</v>
      </c>
      <c r="D10" s="49" t="s">
        <v>239</v>
      </c>
      <c r="E10" s="50" t="s">
        <v>240</v>
      </c>
      <c r="F10" s="40" t="s">
        <v>235</v>
      </c>
      <c r="G10" s="23" t="s">
        <v>241</v>
      </c>
      <c r="H10" s="40" t="s">
        <v>242</v>
      </c>
      <c r="I10" s="40" t="s">
        <v>237</v>
      </c>
      <c r="J10" s="50" t="s">
        <v>243</v>
      </c>
    </row>
    <row r="11" ht="39" customHeight="1" spans="1:10">
      <c r="A11" s="22"/>
      <c r="B11" s="22"/>
      <c r="C11" s="22" t="s">
        <v>232</v>
      </c>
      <c r="D11" s="49" t="s">
        <v>239</v>
      </c>
      <c r="E11" s="50" t="s">
        <v>244</v>
      </c>
      <c r="F11" s="40" t="s">
        <v>235</v>
      </c>
      <c r="G11" s="23" t="s">
        <v>241</v>
      </c>
      <c r="H11" s="40" t="s">
        <v>242</v>
      </c>
      <c r="I11" s="40" t="s">
        <v>237</v>
      </c>
      <c r="J11" s="50" t="s">
        <v>245</v>
      </c>
    </row>
    <row r="12" ht="37" customHeight="1" spans="1:10">
      <c r="A12" s="22"/>
      <c r="B12" s="22"/>
      <c r="C12" s="22" t="s">
        <v>232</v>
      </c>
      <c r="D12" s="49" t="s">
        <v>246</v>
      </c>
      <c r="E12" s="50" t="s">
        <v>247</v>
      </c>
      <c r="F12" s="40" t="s">
        <v>235</v>
      </c>
      <c r="G12" s="23" t="s">
        <v>241</v>
      </c>
      <c r="H12" s="40" t="s">
        <v>242</v>
      </c>
      <c r="I12" s="40" t="s">
        <v>237</v>
      </c>
      <c r="J12" s="50" t="s">
        <v>248</v>
      </c>
    </row>
    <row r="13" ht="30" customHeight="1" spans="1:10">
      <c r="A13" s="22"/>
      <c r="B13" s="22"/>
      <c r="C13" s="22" t="s">
        <v>249</v>
      </c>
      <c r="D13" s="49" t="s">
        <v>250</v>
      </c>
      <c r="E13" s="50" t="s">
        <v>251</v>
      </c>
      <c r="F13" s="40" t="s">
        <v>235</v>
      </c>
      <c r="G13" s="23" t="s">
        <v>252</v>
      </c>
      <c r="H13" s="40" t="s">
        <v>253</v>
      </c>
      <c r="I13" s="40" t="s">
        <v>237</v>
      </c>
      <c r="J13" s="50" t="s">
        <v>254</v>
      </c>
    </row>
    <row r="14" ht="54" customHeight="1" spans="1:10">
      <c r="A14" s="22"/>
      <c r="B14" s="22"/>
      <c r="C14" s="22" t="s">
        <v>249</v>
      </c>
      <c r="D14" s="49" t="s">
        <v>255</v>
      </c>
      <c r="E14" s="50" t="s">
        <v>256</v>
      </c>
      <c r="F14" s="40" t="s">
        <v>235</v>
      </c>
      <c r="G14" s="23" t="s">
        <v>241</v>
      </c>
      <c r="H14" s="40" t="s">
        <v>242</v>
      </c>
      <c r="I14" s="40" t="s">
        <v>237</v>
      </c>
      <c r="J14" s="50" t="s">
        <v>257</v>
      </c>
    </row>
    <row r="15" ht="20.25" customHeight="1" spans="1:10">
      <c r="A15" s="22"/>
      <c r="B15" s="22"/>
      <c r="C15" s="22" t="s">
        <v>258</v>
      </c>
      <c r="D15" s="49" t="s">
        <v>259</v>
      </c>
      <c r="E15" s="50" t="s">
        <v>260</v>
      </c>
      <c r="F15" s="40" t="s">
        <v>261</v>
      </c>
      <c r="G15" s="23" t="s">
        <v>262</v>
      </c>
      <c r="H15" s="40" t="s">
        <v>242</v>
      </c>
      <c r="I15" s="40" t="s">
        <v>237</v>
      </c>
      <c r="J15" s="50" t="s">
        <v>263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陈家良</cp:lastModifiedBy>
  <dcterms:created xsi:type="dcterms:W3CDTF">2026-03-03T06:52:00Z</dcterms:created>
  <dcterms:modified xsi:type="dcterms:W3CDTF">2026-03-11T07:32:30Z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79202859DE11427B97D91AEA6EE19FF4_12</vt:lpwstr>
  </property>
  <property fmtid="{D5CDD505-2E9C-101B-9397-08002B2CF9AE}" pid="3" name="KSOProductBuildVer">
    <vt:lpwstr>2052-12.1.0.23542</vt:lpwstr>
  </property>
</Properties>
</file>