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<sst xmlns="http://schemas.openxmlformats.org/spreadsheetml/2006/main" count="1431" uniqueCount="487">
  <si>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</si>
  <si>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</si>
  <si>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</si>
  <si>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</si>
  <si>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</si>
  <si>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</si>
  <si>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</si>
  <si>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</si>
  <si>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</si>
  <si>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</si>
  <si>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</si>
  <si>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</si>
  <si>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</si>
  <si>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</si>
  <si>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</si>
  <si>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</si>
  <si>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</si>
  <si>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</si>
  <si>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</si>
  <si>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</si>
  <si>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</si>
  <si>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</si>
  <si>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</si>
  <si>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</si>
  <si>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</si>
  <si>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</si>
  <si>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</si>
  <si>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</si>
  <si>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</si>
  <si>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</si>
  <si>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</si>
  <si>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</si>
  <si>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</si>
  <si>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</si>
  <si>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</si>
  <si>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</si>
  <si>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</si>
  <si>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</si>
  <si>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</si>
  <si>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</si>
  <si>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</si>
  <si>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</si>
  <si>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</si>
  <si>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</si>
  <si>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</si>
  <si>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</si>
  <si>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</si>
  <si>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</si>
  <si>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</si>
  <si>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</si>
  <si>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</si>
  <si>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</si>
  <si>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</si>
  <si>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</si>
  <si>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</si>
  <si>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105001</t>
  </si>
  <si>
    <t>通海县教育体育局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</si>
  <si>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</si>
  <si>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</si>
  <si>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</si>
  <si>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</si>
  <si>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</si>
  <si>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</si>
  <si>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</si>
  <si>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</si>
  <si>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</si>
  <si>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</si>
  <si>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</si>
  <si>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</si>
  <si>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</si>
  <si>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</si>
  <si>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</si>
  <si>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</si>
  <si>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</si>
  <si>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</si>
  <si>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</si>
  <si>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</si>
  <si>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</si>
  <si>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</si>
  <si>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</si>
  <si>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</si>
  <si>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</si>
  <si>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</si>
  <si>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</si>
  <si>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</si>
  <si>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20509</t>
  </si>
  <si>
    <t>教育费附加安排的支出</t>
  </si>
  <si>
    <t>2050999</t>
  </si>
  <si>
    <t>其他教育费附加安排的支出</t>
  </si>
  <si>
    <t>207</t>
  </si>
  <si>
    <t>文化旅游体育与传媒支出</t>
  </si>
  <si>
    <t>20703</t>
  </si>
  <si>
    <t>体育</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</si>
  <si>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</si>
  <si>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</si>
  <si>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</si>
  <si>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</si>
  <si>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</si>
  <si>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</si>
  <si>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</si>
  <si>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</si>
  <si>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</si>
  <si>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</si>
  <si>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</si>
  <si>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</si>
  <si>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</si>
  <si>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</si>
  <si>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</si>
  <si>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</si>
  <si>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</si>
  <si>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</si>
  <si>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</si>
  <si>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</si>
  <si>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</si>
  <si>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</si>
  <si>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</si>
  <si>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</si>
  <si>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</si>
  <si>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</si>
  <si>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</si>
  <si>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</si>
  <si>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</si>
  <si>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</si>
  <si>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</si>
  <si>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</si>
  <si>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</si>
  <si>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</si>
  <si>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</si>
  <si>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</si>
  <si>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</si>
  <si>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</si>
  <si>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</si>
  <si>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</si>
  <si>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</si>
  <si>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</si>
  <si>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</si>
  <si>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</si>
  <si>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</si>
  <si>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</si>
  <si>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</si>
  <si>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</si>
  <si>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</si>
  <si>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</si>
  <si>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</si>
  <si>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</si>
  <si>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</si>
  <si>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</si>
  <si>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</si>
  <si>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</si>
  <si>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</si>
  <si>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</si>
  <si>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</si>
  <si>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</si>
  <si>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</si>
  <si>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</si>
  <si>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</si>
  <si>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</si>
  <si>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</si>
  <si>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</si>
  <si>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</si>
  <si>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</si>
  <si>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</si>
  <si>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</si>
  <si>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</si>
  <si>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</si>
  <si>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</si>
  <si>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</si>
  <si>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</si>
  <si>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</si>
  <si>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</si>
  <si>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</si>
  <si>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</si>
  <si>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</si>
  <si>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</si>
  <si>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</si>
  <si>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</si>
  <si>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</si>
  <si>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530423210000000004011</t>
  </si>
  <si>
    <t>行政人员支出工资</t>
  </si>
  <si>
    <t>30101</t>
  </si>
  <si>
    <t>基本工资</t>
  </si>
  <si>
    <t>30102</t>
  </si>
  <si>
    <t>津贴补贴</t>
  </si>
  <si>
    <t>30103</t>
  </si>
  <si>
    <t>奖金</t>
  </si>
  <si>
    <t>530423210000000004012</t>
  </si>
  <si>
    <t>事业人员支出工资</t>
  </si>
  <si>
    <t>30107</t>
  </si>
  <si>
    <t>绩效工资</t>
  </si>
  <si>
    <t>530423210000000004013</t>
  </si>
  <si>
    <t>社会保障缴费</t>
  </si>
  <si>
    <t>30112</t>
  </si>
  <si>
    <t>其他社会保障缴费</t>
  </si>
  <si>
    <t>30108</t>
  </si>
  <si>
    <t>机关事业单位基本养老保险缴费</t>
  </si>
  <si>
    <t>30110</t>
  </si>
  <si>
    <t>职工基本医疗保险缴费</t>
  </si>
  <si>
    <t>30111</t>
  </si>
  <si>
    <t>公务员医疗补助缴费</t>
  </si>
  <si>
    <t>530423210000000004014</t>
  </si>
  <si>
    <t>30113</t>
  </si>
  <si>
    <t>530423210000000004015</t>
  </si>
  <si>
    <t>对个人和家庭的补助</t>
  </si>
  <si>
    <t>30305</t>
  </si>
  <si>
    <t>生活补助</t>
  </si>
  <si>
    <t>530423210000000004017</t>
  </si>
  <si>
    <t>公车购置及运维费</t>
  </si>
  <si>
    <t>30231</t>
  </si>
  <si>
    <t>公务用车运行维护费</t>
  </si>
  <si>
    <t>530423210000000004018</t>
  </si>
  <si>
    <t>行政人员公务交通补贴</t>
  </si>
  <si>
    <t>30239</t>
  </si>
  <si>
    <t>其他交通费用</t>
  </si>
  <si>
    <t>530423210000000004019</t>
  </si>
  <si>
    <t>工会经费</t>
  </si>
  <si>
    <t>30228</t>
  </si>
  <si>
    <t>530423210000000004020</t>
  </si>
  <si>
    <t>一般公共经费</t>
  </si>
  <si>
    <t>30201</t>
  </si>
  <si>
    <t>办公费</t>
  </si>
  <si>
    <t>30205</t>
  </si>
  <si>
    <t>水费</t>
  </si>
  <si>
    <t>30207</t>
  </si>
  <si>
    <t>邮电费</t>
  </si>
  <si>
    <t>30211</t>
  </si>
  <si>
    <t>差旅费</t>
  </si>
  <si>
    <t>30226</t>
  </si>
  <si>
    <t>劳务费</t>
  </si>
  <si>
    <t>30299</t>
  </si>
  <si>
    <t>其他商品和服务支出</t>
  </si>
  <si>
    <t>30206</t>
  </si>
  <si>
    <t>电费</t>
  </si>
  <si>
    <t>30213</t>
  </si>
  <si>
    <t>维修（护）费</t>
  </si>
  <si>
    <t>530423221100000485622</t>
  </si>
  <si>
    <t>30217</t>
  </si>
  <si>
    <t>530423231100001487624</t>
  </si>
  <si>
    <t>事业人员奖励性绩效工资增量</t>
  </si>
  <si>
    <t>530423231100001487650</t>
  </si>
  <si>
    <t>人员经费预留</t>
  </si>
  <si>
    <t>30199</t>
  </si>
  <si>
    <t>其他工资福利支出</t>
  </si>
  <si>
    <t>530423231100001487651</t>
  </si>
  <si>
    <t>综合效能考核奖</t>
  </si>
  <si>
    <t>530423231100001487652</t>
  </si>
  <si>
    <t>福利费经费</t>
  </si>
  <si>
    <t>530423261100005124263</t>
  </si>
  <si>
    <t>办公费支出专项经费</t>
  </si>
  <si>
    <t>530423261100005124288</t>
  </si>
  <si>
    <t>培训费支出专项经费</t>
  </si>
  <si>
    <t>30216</t>
  </si>
  <si>
    <t>培训费</t>
  </si>
  <si>
    <t>530423261100005124354</t>
  </si>
  <si>
    <t>劳务费支出专项经费</t>
  </si>
  <si>
    <t>预算05-1表</t>
  </si>
  <si>
    <t>2026年部门项目支出预算表</t>
  </si>
  <si>
    <t>项目分类</t>
  </si>
  <si>
    <t>项目单位</t>
  </si>
  <si>
    <t>经济科目编码</t>
  </si>
  <si>
    <t>本年拨款</t>
  </si>
  <si>
    <t>其中：本次下达</t>
  </si>
  <si>
    <t>单位自有资金</t>
  </si>
  <si>
    <t>313 事业发展类</t>
  </si>
  <si>
    <t>530423221100000883989</t>
  </si>
  <si>
    <t>教育发展专项经费</t>
  </si>
  <si>
    <t>530423200000000001188</t>
  </si>
  <si>
    <t>免保育教育费专项资金</t>
  </si>
  <si>
    <t>530423261100005036068</t>
  </si>
  <si>
    <t>民师离岗退养人员专项资金</t>
  </si>
  <si>
    <t>312 民生类</t>
  </si>
  <si>
    <t>530423231100001218041</t>
  </si>
  <si>
    <t>通海县老年人体育经费</t>
  </si>
  <si>
    <t>530423200000000001187</t>
  </si>
  <si>
    <t>通海县秀山第一小学新区建设项目专项资金</t>
  </si>
  <si>
    <t>530423210000000004508</t>
  </si>
  <si>
    <t>31001</t>
  </si>
  <si>
    <t>房屋建筑物购建</t>
  </si>
  <si>
    <t>学前教育家庭经济困难幼儿资助专项资金</t>
  </si>
  <si>
    <t>530423221100001046613</t>
  </si>
  <si>
    <t>学前教育生均公用经费专项资金</t>
  </si>
  <si>
    <t>530423221100000939117</t>
  </si>
  <si>
    <t>遗属生活补助经费</t>
  </si>
  <si>
    <t>530423231100001239730</t>
  </si>
  <si>
    <t>预算05-2表</t>
  </si>
  <si>
    <t>2026年部门项目支出绩效目标表</t>
  </si>
  <si>
    <t>单位名称：通海县教育体育局（本级）</t>
  </si>
  <si>
    <t>单位名称、项目名称</t>
  </si>
  <si>
    <t>项目年度绩效目标</t>
  </si>
  <si>
    <t>一级指标</t>
  </si>
  <si>
    <t>二级指标</t>
  </si>
  <si>
    <t>三级指标</t>
  </si>
  <si>
    <t>指标性质</t>
  </si>
  <si>
    <t>指标值</t>
  </si>
  <si>
    <t>度量单位</t>
  </si>
  <si>
    <t>指标属性</t>
  </si>
  <si>
    <t>指标内容</t>
  </si>
  <si>
    <t>给与民师离岗退养人员的生活补助，改善他们的生活水平。</t>
  </si>
  <si>
    <t>产出指标</t>
  </si>
  <si>
    <t>数量指标</t>
  </si>
  <si>
    <t>民师补助人数</t>
  </si>
  <si>
    <t>&lt;=</t>
  </si>
  <si>
    <t>人</t>
  </si>
  <si>
    <t>定量指标</t>
  </si>
  <si>
    <t>反映补助项目的开展情况</t>
  </si>
  <si>
    <t>时效指标</t>
  </si>
  <si>
    <t>民师资金到位率</t>
  </si>
  <si>
    <t>&gt;=</t>
  </si>
  <si>
    <t>99</t>
  </si>
  <si>
    <t>%</t>
  </si>
  <si>
    <t>反映项目资金的保障情况
民师资金到位率=实际资金/应到位资金*100%</t>
  </si>
  <si>
    <t>效益指标</t>
  </si>
  <si>
    <t>社会效益</t>
  </si>
  <si>
    <t>民师人群覆盖率</t>
  </si>
  <si>
    <t>80</t>
  </si>
  <si>
    <t>反映项目实施受益人群或地区的实现情况。
民师人群覆盖率=（实际实现民师人群数/计划实现民师人群数）*100%</t>
  </si>
  <si>
    <t>满意度指标</t>
  </si>
  <si>
    <t>服务对象满意度</t>
  </si>
  <si>
    <t>民师满意度</t>
  </si>
  <si>
    <t>95</t>
  </si>
  <si>
    <t>反映对项目实施的满意度。
民师满意度=（对项目实施满意的使用人员/问卷调查人数）*100%</t>
  </si>
  <si>
    <t>成本指标</t>
  </si>
  <si>
    <t>经济成本指标</t>
  </si>
  <si>
    <t>民师补助金额</t>
  </si>
  <si>
    <t>2000</t>
  </si>
  <si>
    <t>元</t>
  </si>
  <si>
    <t>反映项目资金的保障情况</t>
  </si>
  <si>
    <t>按时发放金额</t>
  </si>
  <si>
    <t>补助人数</t>
  </si>
  <si>
    <t>=</t>
  </si>
  <si>
    <t>遗属补助资金到位率</t>
  </si>
  <si>
    <t>90</t>
  </si>
  <si>
    <t>反映项目资金的保障情况
遗属补助资金到位率=实际资金/应到位资金*100%</t>
  </si>
  <si>
    <t>遗属补助人群覆盖率</t>
  </si>
  <si>
    <t>0.1</t>
  </si>
  <si>
    <t>反映项目实施受益人群或地区的实现情况。
遗属补助人群覆盖率=（实际实现遗属人群数/计划实现遗属人群数）*100%</t>
  </si>
  <si>
    <t>遗属人员满意度</t>
  </si>
  <si>
    <t>反映补助对象对项目实施的满意度。
遗属人员满意度=（遗属人员满意数/问卷调查人数）*100%</t>
  </si>
  <si>
    <t>遗属人员发放金额</t>
  </si>
  <si>
    <t>1000</t>
  </si>
  <si>
    <t>反映项目的开展规模情况</t>
  </si>
  <si>
    <t xml:space="preserve">    依据财教〔2014〕16号 关于印发《生源地信用助学贷款风险补偿金管理办法》的通知；《云南省生源地信用助学贷款贷后管理暂行办法》；国家助学贷款操作规程（2019版）；根据云教贷〔2009〕9号关于印发云南省生源地信用助学贷款实施督行办法的通知、玉溪市人民政府目标责任书、玉溪市人力资源和社会保障局  玉溪市教育局关于下放县区中小学一级教师职称评审权的通知， 玉溪市人力资源和社会保障局  玉溪市财政局关于明确各类评审活动中专家评审费的通知，关于印发通海县事业单位公开招聘工作经费管理方案通知，关于规范各类考试考务费发放的通知，结合我部门工作实际，预计2026年完成以下工作：
1.完成生源地助学贷款风险补偿金及国家义务教育质量监测费用的支付
2.拨付十街小学、者湾小学震后教学楼加固工程款
3.组织好通海县中小学教师初级、中级职称评审委员会评审相关事宜
4.按照要求完成县级教育督导工作
5.已要求完成开展假期依托学校少年宫兴趣班
6.召开教育工作会、兑付教育质量奖、做好教师培训工作
7.顺利完成教师招考工作
8.偿还廉租房资金占用费及本金等其他教育发展专项工作
9.做好项目绩效评价工作。</t>
  </si>
  <si>
    <t>项目开展数量</t>
  </si>
  <si>
    <t>14</t>
  </si>
  <si>
    <t>个</t>
  </si>
  <si>
    <t>反映教育发展项目的开展情况</t>
  </si>
  <si>
    <t>质量指标</t>
  </si>
  <si>
    <t>教育发展专项项目的完成率</t>
  </si>
  <si>
    <t>反映教育工作的开展完成情况
教育发展专项项目的完成率=完成项目数/12*100%</t>
  </si>
  <si>
    <t>资金实际到位率</t>
  </si>
  <si>
    <t>反映项目资金的保障情况
资金到位率=实际资金/应到位资金*100%</t>
  </si>
  <si>
    <t>受益人群的覆盖率</t>
  </si>
  <si>
    <t>反映项目实施受益人群或地区的实现情况。
受益人群覆盖率=（实际实现受益人群数/计划实现受益人群数）*100%</t>
  </si>
  <si>
    <t>师生的满意度</t>
  </si>
  <si>
    <t>反映师生对项目实施的满意度。
使用人员满意度=（对项目实施满意的使用人员/问卷调查人数）*100%</t>
  </si>
  <si>
    <t>做好项目支出管理，合理安排资金</t>
  </si>
  <si>
    <t>自有资金项目数量</t>
  </si>
  <si>
    <t>反映自有资金项目数量的开展情况</t>
  </si>
  <si>
    <t>项目的完成率</t>
  </si>
  <si>
    <t>反映教育工作的开展完成情况
教育发展专项项目的完成率=完成项目数/总项目数*100%</t>
  </si>
  <si>
    <t>资金到位率</t>
  </si>
  <si>
    <t>受益人群覆盖率</t>
  </si>
  <si>
    <t>师生满意度</t>
  </si>
  <si>
    <t xml:space="preserve">    为不断加强老年人体育工作，组织和引导老年人参加体育健身活动，让老年人共享经济建设和社会发展成果，满足老年人日益增长的物质和文化生活需要。开展老年人运动会、组织花式柔力球、竞技柔力球、健身操、气排球培训等活动。此次项目补助工作实现培训人员合格率超95%、参加活动的老年人比率占全县老年人的比率超10%等。对进一步落实“广泛开展全民健身活动、加快推进体育强国建设”的国家战略，具有重大意义。</t>
  </si>
  <si>
    <t>参加活动的老年人数量</t>
  </si>
  <si>
    <t>50</t>
  </si>
  <si>
    <t>反映参加活动的老年人情况</t>
  </si>
  <si>
    <t>培训人员合格率</t>
  </si>
  <si>
    <t>反映单位组织开展各类培训的质量。
培训人员合格率=（合格的学员数量/培训总学员数量）*100%。</t>
  </si>
  <si>
    <t>体育活动补助资金支付及时率</t>
  </si>
  <si>
    <t>100</t>
  </si>
  <si>
    <t xml:space="preserve">反映拨付单位及时拨付资金的情况。
体育活动补助资金支付及时率=时限内拨付资金额/应拨付补助资金额*100%
</t>
  </si>
  <si>
    <t>参加活动的老年人比率</t>
  </si>
  <si>
    <t>反映参加活动的老年人情况
参加活动的老年人比率=实际参赛人数/报名参赛的人数*100%</t>
  </si>
  <si>
    <t>参赛人员的满意度</t>
  </si>
  <si>
    <t>反映参赛人员的满意度。
参赛人员满意度=（参加比赛的满意人员/问卷调查人数）*100%</t>
  </si>
  <si>
    <t xml:space="preserve">    为落实国务院办公厅关于逐步推行免费学前教育的意见，通过落实学前教育生均公用经费补助机制，对6所民办幼儿园拨付专项补助。此次工作实现获补覆盖率100%、补助人数对政策知晓率超90%，补助对象的满意度超85%，该项目的实施为维持教学与日常工作的正常运转，保证正常的教育教学之需，同时加强本园文化、师资、基础建设，促进幼儿园的发展，办人民满意的教育政策落到实处，具有重大意义。
</t>
  </si>
  <si>
    <t>补助幼儿数</t>
  </si>
  <si>
    <t>280</t>
  </si>
  <si>
    <t xml:space="preserve">反映项目的开展规模情况
</t>
  </si>
  <si>
    <t>幼儿园获补覆盖率</t>
  </si>
  <si>
    <t xml:space="preserve">反映政策的落实情况
幼儿园获补覆盖率=实际获得补助学校数/申请符合标准学校数*100%"
</t>
  </si>
  <si>
    <t>补助资金拨付及时率</t>
  </si>
  <si>
    <t xml:space="preserve">"反映拨付单位及时拨付资金的情况。
补助资金拨付及时率=时限内拨付资金额/应发放补助资金额*100%"
</t>
  </si>
  <si>
    <t>补助幼儿园对政策知晓率</t>
  </si>
  <si>
    <t xml:space="preserve">反映政策的落实宣传情况
补助幼儿园对政策知晓率=（知晓项目政策的幼儿园/问卷调查人员）*100%
</t>
  </si>
  <si>
    <t>补助对象的满意度</t>
  </si>
  <si>
    <t>85</t>
  </si>
  <si>
    <t xml:space="preserve">反映补助对象满意度。
使用人员满意度=（对项目实施满意的使用人员/问卷调查人数）*100%
</t>
  </si>
  <si>
    <t xml:space="preserve">    为切实解决家庭经济困难学生的就学难题，学校积极响应国家及地方学生资助政策部署，通过精准摸排、规范审核、分类帮扶等举措，对全县民办幼儿园450名家庭经济困难幼儿足额发放专项补助。此次资助工作实现获补对象准确率100%、政策知晓率超95%，补助学生满意度超 95%，该项目的实施对于完善国家资助政策体系，帮助家庭经济困难幼儿园顺利完成学业，促进教育公平，具有重大意义。</t>
  </si>
  <si>
    <t>450</t>
  </si>
  <si>
    <t>获补对象准确率</t>
  </si>
  <si>
    <t>反映获补助对象认定的准确性情况。
获补对象准确率=抽检符合标准的补助对象数/抽检实际补助对象数*100%</t>
  </si>
  <si>
    <t>补助资金到位率</t>
  </si>
  <si>
    <t>政策知晓率</t>
  </si>
  <si>
    <t>反映补助政策的宣传效果情况。
政策知晓率=调查中补助政策知晓人数/调查总人数*100%</t>
  </si>
  <si>
    <t>补助学生满意度</t>
  </si>
  <si>
    <t>反映学生对项目实施的满意度。
补助学生满意度=（对项目实施满意的使用人员/问卷调查人数）*100%</t>
  </si>
  <si>
    <t xml:space="preserve">    为切实做好幼儿园建设和教学、保育工作开展，进一步改善学前教育的状况，通过落实学前教育生均公用经费补助机制，对6所民办幼儿园发放专项补助。此次工作实现获补覆盖率100%、补助人数对政策知晓率超90%，补助对象的满意度超85%，该项目的实施对于提高新课程实施水平，提高教学质量，提升学校管理水平,努力办好人民满意的教育，具有重大意义。</t>
  </si>
  <si>
    <t>补助学生数</t>
  </si>
  <si>
    <t>1050</t>
  </si>
  <si>
    <t>获补覆盖率</t>
  </si>
  <si>
    <t>反映政策的落实情况
获补覆盖率=实际获得补助学校数/申请符合标准学校数*100%</t>
  </si>
  <si>
    <t xml:space="preserve">反映拨付单位及时拨付资金的情况。
补助资金拨付及时率=时限内拨付资金额/应发放补助资金额*100%
</t>
  </si>
  <si>
    <t>补助人数对政策知晓率</t>
  </si>
  <si>
    <t>反映政策的落实宣传情况
补助对象对政策知晓率=（知晓项目政策的人/问卷调查人员）*100%</t>
  </si>
  <si>
    <t>反映补助对象满意度。
使用人员满意度=（对项目实施满意的使用人员/问卷调查人数）*100%</t>
  </si>
  <si>
    <t xml:space="preserve">    为切实落实十四五学校布局专项规划，全面改善贫困地区义务教育薄弱学校基本办学条件，通过对秀一小新区学的建设，及时足额拨付专项资金，缓解城区入学紧张的压力。此次拨付工作实现配套设施完成率超95%、人民群众满意度超85%，该项目的实施对学校基础能力建设，学校育人环境优化，教育装备水平整体提高，后勤保障，学校育人功能和办学品位全面提升具有重要意义。</t>
  </si>
  <si>
    <t>受益学生人数</t>
  </si>
  <si>
    <t>反映学校建设规模及招生能力情况</t>
  </si>
  <si>
    <t>竣工验收合格率</t>
  </si>
  <si>
    <t xml:space="preserve">反映项目验收情况。
</t>
  </si>
  <si>
    <t>计划的完工率</t>
  </si>
  <si>
    <t xml:space="preserve">"反映工程按计划完工情况。
计划完工率=实际完成工程项目个数/按计划应完成项目个数。"
</t>
  </si>
  <si>
    <t>教育资源覆盖率</t>
  </si>
  <si>
    <t>98</t>
  </si>
  <si>
    <t xml:space="preserve">反映项目建成后的利用、使用的情况。
</t>
  </si>
  <si>
    <t>一小新区受益群众满意度</t>
  </si>
  <si>
    <t>反映群众对项目投入使用的满意度。
群众满意度=（对项目投入使用的满意人员/问卷调查人数）*100%</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</si>
  <si>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</si>
  <si>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</si>
  <si>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</si>
  <si>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</si>
  <si>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</si>
  <si>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</si>
  <si>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</si>
  <si>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</si>
  <si>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</si>
  <si>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</si>
  <si>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</si>
  <si>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</si>
  <si>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</si>
  <si>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</si>
  <si>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</si>
  <si>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会议费</t>
  </si>
  <si>
    <t>批</t>
  </si>
  <si>
    <t>设施设备</t>
  </si>
  <si>
    <t>房屋建筑物</t>
  </si>
  <si>
    <t>复印纸</t>
  </si>
  <si>
    <t>箱</t>
  </si>
  <si>
    <t>资料印刷</t>
  </si>
  <si>
    <t>公务用车维修服务</t>
  </si>
  <si>
    <t>辆</t>
  </si>
  <si>
    <t>公务用车保险服务</t>
  </si>
  <si>
    <t>公务用车加油服务</t>
  </si>
  <si>
    <t>预算08表</t>
  </si>
  <si>
    <t>2026年部门政府购买服务预算表</t>
  </si>
  <si>
    <t>政府购买服务项目</t>
  </si>
  <si>
    <t>政府购买服务目录</t>
  </si>
  <si>
    <t>政府购买服务指导性目录代码</t>
  </si>
  <si>
    <t>备注：本部门2026年度无政府购买服务预算，《政府购买服务预算表》为空表</t>
  </si>
  <si>
    <t>预算09-1表</t>
  </si>
  <si>
    <t>2026年对下转移支付预算表</t>
  </si>
  <si>
    <t>单位名称（项目）</t>
  </si>
  <si>
    <t>地区</t>
  </si>
  <si>
    <t>秀山</t>
  </si>
  <si>
    <t>九龙</t>
  </si>
  <si>
    <t>四街</t>
  </si>
  <si>
    <t>纳古</t>
  </si>
  <si>
    <t>河西</t>
  </si>
  <si>
    <t>杨广</t>
  </si>
  <si>
    <t>里山</t>
  </si>
  <si>
    <t>兴蒙</t>
  </si>
  <si>
    <t>高大</t>
  </si>
  <si>
    <t>11</t>
  </si>
  <si>
    <t>12</t>
  </si>
  <si>
    <t>13</t>
  </si>
  <si>
    <t>备注：本部门2026年度无对下转移支付预算，《对下转移支付预算表》为空表</t>
  </si>
  <si>
    <t>预算09-2表</t>
  </si>
  <si>
    <t>2026年对下转移支付绩效目标表</t>
  </si>
  <si>
    <t>备注：本部门2026年度无对下转移支付预算，《对下转移支付绩效目标表》为空表</t>
  </si>
  <si>
    <t>预算10表</t>
  </si>
  <si>
    <t>2026年新增资产配置表</t>
  </si>
  <si>
    <t>资产类别</t>
  </si>
  <si>
    <t>资产分类代码.名称</t>
  </si>
  <si>
    <t>资产名称</t>
  </si>
  <si>
    <t>财政部门批复数（元）</t>
  </si>
  <si>
    <t>单价</t>
  </si>
  <si>
    <t>金额</t>
  </si>
  <si>
    <t>备注：本部门2026年度无新增资产配置，《新增资产配置表》为空表</t>
  </si>
  <si>
    <t>预算11表</t>
  </si>
  <si>
    <t>2026年上级补助项目支出预算表</t>
  </si>
  <si>
    <t>上级补助</t>
  </si>
  <si>
    <t>备注：本部门2026年度无上级补助项目支出预算，《上级补助项目支出预算表》为空表</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</si>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</sst>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1" fillId="0" borderId="0" xfId="57" applyFont="1" applyFill="1" applyBorder="1" applyAlignment="1" applyProtection="1"/>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0" fontId="2" fillId="0" borderId="0" xfId="0" applyFont="1" applyAlignment="1">
      <alignment horizontal="left"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H11" sqref="H1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"单位名称："&amp;"通海县教育体育局（本级）"</f>
        <v>单位名称：通海县教育体育局（本级）</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15757901.71</v>
      </c>
      <c r="C7" s="14" t="str">
        <f>"一"&amp;"、"&amp;"教育支出"</f>
        <v>一、教育支出</v>
      </c>
      <c r="D7" s="16">
        <v>21454031.87</v>
      </c>
    </row>
    <row r="8" ht="22.5" customHeight="1" spans="1:4">
      <c r="A8" s="14" t="s">
        <v>9</v>
      </c>
      <c r="B8" s="16">
        <v>12000000</v>
      </c>
      <c r="C8" s="14" t="str">
        <f>"二"&amp;"、"&amp;"文化旅游体育与传媒支出"</f>
        <v>二、文化旅游体育与传媒支出</v>
      </c>
      <c r="D8" s="16">
        <v>50000</v>
      </c>
    </row>
    <row r="9" ht="22.5" customHeight="1" spans="1:4">
      <c r="A9" s="14" t="s">
        <v>10</v>
      </c>
      <c r="B9" s="16"/>
      <c r="C9" s="14" t="str">
        <f>"三"&amp;"、"&amp;"社会保障和就业支出"</f>
        <v>三、社会保障和就业支出</v>
      </c>
      <c r="D9" s="16">
        <v>2125487.04</v>
      </c>
    </row>
    <row r="10" ht="22.5" customHeight="1" spans="1:4">
      <c r="A10" s="14" t="s">
        <v>11</v>
      </c>
      <c r="B10" s="16"/>
      <c r="C10" s="14" t="str">
        <f>"四"&amp;"、"&amp;"卫生健康支出"</f>
        <v>四、卫生健康支出</v>
      </c>
      <c r="D10" s="16">
        <v>1233062.8</v>
      </c>
    </row>
    <row r="11" ht="22.5" customHeight="1" spans="1:4">
      <c r="A11" s="14" t="s">
        <v>12</v>
      </c>
      <c r="B11" s="16">
        <v>10000000</v>
      </c>
      <c r="C11" s="14" t="str">
        <f>"五"&amp;"、"&amp;"城乡社区支出"</f>
        <v>五、城乡社区支出</v>
      </c>
      <c r="D11" s="16">
        <v>12000000</v>
      </c>
    </row>
    <row r="12" ht="22.5" customHeight="1" spans="1:4">
      <c r="A12" s="14" t="s">
        <v>13</v>
      </c>
      <c r="B12" s="16"/>
      <c r="C12" s="14" t="str">
        <f>"六"&amp;"、"&amp;"住房保障支出"</f>
        <v>六、住房保障支出</v>
      </c>
      <c r="D12" s="16">
        <v>895320</v>
      </c>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10000000</v>
      </c>
      <c r="C16" s="67"/>
      <c r="D16" s="16"/>
    </row>
    <row r="17" ht="22.5" customHeight="1" spans="1:4">
      <c r="A17" s="64"/>
      <c r="B17" s="16"/>
      <c r="C17" s="67"/>
      <c r="D17" s="16"/>
    </row>
    <row r="18" ht="22.5" customHeight="1" spans="1:4">
      <c r="A18" s="65" t="s">
        <v>18</v>
      </c>
      <c r="B18" s="66">
        <v>37757901.71</v>
      </c>
      <c r="C18" s="67" t="s">
        <v>19</v>
      </c>
      <c r="D18" s="66">
        <v>37757901.71</v>
      </c>
    </row>
    <row r="19" ht="22.5" customHeight="1" spans="1:4">
      <c r="A19" s="74" t="s">
        <v>20</v>
      </c>
      <c r="B19" s="16"/>
      <c r="C19" s="75" t="s">
        <v>21</v>
      </c>
      <c r="D19" s="48"/>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37757901.71</v>
      </c>
      <c r="C22" s="67" t="s">
        <v>26</v>
      </c>
      <c r="D22" s="66">
        <v>37757901.71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3" sqref="A3:C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418</v>
      </c>
    </row>
    <row r="2" ht="37.5" customHeight="1" spans="1:6">
      <c r="A2" s="3" t="s">
        <v>419</v>
      </c>
      <c r="B2" s="3"/>
      <c r="C2" s="3"/>
      <c r="D2" s="3"/>
      <c r="E2" s="3"/>
      <c r="F2" s="3"/>
    </row>
    <row r="3" ht="18.75" customHeight="1" spans="1:6">
      <c r="A3" s="22" t="str">
        <f>"单位名称："&amp;"通海县教育体育局（本级）"</f>
        <v>单位名称：通海县教育体育局（本级）</v>
      </c>
      <c r="B3" s="22"/>
      <c r="C3" s="22"/>
      <c r="D3" s="42"/>
      <c r="E3" s="42"/>
      <c r="F3" s="43" t="s">
        <v>29</v>
      </c>
    </row>
    <row r="4" ht="18.75" customHeight="1" spans="1:6">
      <c r="A4" s="12" t="s">
        <v>161</v>
      </c>
      <c r="B4" s="12" t="s">
        <v>59</v>
      </c>
      <c r="C4" s="12" t="s">
        <v>60</v>
      </c>
      <c r="D4" s="44" t="s">
        <v>420</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t="s">
        <v>56</v>
      </c>
      <c r="B7" s="15" t="s">
        <v>121</v>
      </c>
      <c r="C7" s="15" t="s">
        <v>122</v>
      </c>
      <c r="D7" s="16">
        <v>12000000</v>
      </c>
      <c r="E7" s="16"/>
      <c r="F7" s="16">
        <v>12000000</v>
      </c>
    </row>
    <row r="8" ht="20.25" customHeight="1" spans="1:6">
      <c r="A8" s="15" t="s">
        <v>56</v>
      </c>
      <c r="B8" s="45" t="s">
        <v>123</v>
      </c>
      <c r="C8" s="45" t="s">
        <v>124</v>
      </c>
      <c r="D8" s="16">
        <v>12000000</v>
      </c>
      <c r="E8" s="16"/>
      <c r="F8" s="16">
        <v>12000000</v>
      </c>
    </row>
    <row r="9" ht="39" customHeight="1" spans="1:6">
      <c r="A9" s="15" t="s">
        <v>56</v>
      </c>
      <c r="B9" s="46" t="s">
        <v>125</v>
      </c>
      <c r="C9" s="46" t="s">
        <v>126</v>
      </c>
      <c r="D9" s="16">
        <v>12000000</v>
      </c>
      <c r="E9" s="16"/>
      <c r="F9" s="16">
        <v>12000000</v>
      </c>
    </row>
    <row r="10" ht="20.25" customHeight="1" spans="1:6">
      <c r="A10" s="47" t="s">
        <v>133</v>
      </c>
      <c r="B10" s="47"/>
      <c r="C10" s="47"/>
      <c r="D10" s="48">
        <v>12000000</v>
      </c>
      <c r="E10" s="48"/>
      <c r="F10" s="48">
        <v>12000000</v>
      </c>
    </row>
  </sheetData>
  <mergeCells count="7">
    <mergeCell ref="A2:F2"/>
    <mergeCell ref="A3:C3"/>
    <mergeCell ref="D4:F4"/>
    <mergeCell ref="A10:C10"/>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workbookViewId="0">
      <selection activeCell="A22" sqref="A22"/>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20" t="s">
        <v>421</v>
      </c>
    </row>
    <row r="2" ht="45" customHeight="1" spans="1:17">
      <c r="A2" s="30" t="s">
        <v>422</v>
      </c>
      <c r="B2" s="30"/>
      <c r="C2" s="30"/>
      <c r="D2" s="30"/>
      <c r="E2" s="30"/>
      <c r="F2" s="30"/>
      <c r="G2" s="30"/>
      <c r="H2" s="30"/>
      <c r="I2" s="30"/>
      <c r="J2" s="30"/>
      <c r="K2" s="30"/>
      <c r="L2" s="30"/>
      <c r="M2" s="30"/>
      <c r="N2" s="36"/>
      <c r="O2" s="36"/>
      <c r="P2" s="36"/>
      <c r="Q2" s="36"/>
    </row>
    <row r="3" ht="20.25" customHeight="1" spans="1:17">
      <c r="A3" s="19" t="s">
        <v>285</v>
      </c>
      <c r="B3" s="19"/>
      <c r="C3" s="19"/>
      <c r="D3" s="19"/>
      <c r="E3" s="19"/>
      <c r="F3" s="19"/>
      <c r="G3" s="19"/>
      <c r="H3" s="19"/>
      <c r="I3" s="19"/>
      <c r="J3" s="19"/>
      <c r="K3" s="19"/>
      <c r="L3" s="19"/>
      <c r="M3" s="19"/>
      <c r="N3" s="19"/>
      <c r="O3" s="19"/>
      <c r="P3" s="19"/>
      <c r="Q3" s="20" t="s">
        <v>29</v>
      </c>
    </row>
    <row r="4" ht="20.25" customHeight="1" spans="1:17">
      <c r="A4" s="23" t="s">
        <v>423</v>
      </c>
      <c r="B4" s="23" t="s">
        <v>424</v>
      </c>
      <c r="C4" s="23" t="s">
        <v>425</v>
      </c>
      <c r="D4" s="23" t="s">
        <v>426</v>
      </c>
      <c r="E4" s="23" t="s">
        <v>427</v>
      </c>
      <c r="F4" s="23" t="s">
        <v>428</v>
      </c>
      <c r="G4" s="23" t="s">
        <v>168</v>
      </c>
      <c r="H4" s="23"/>
      <c r="I4" s="23"/>
      <c r="J4" s="23"/>
      <c r="K4" s="23"/>
      <c r="L4" s="23"/>
      <c r="M4" s="23"/>
      <c r="N4" s="23"/>
      <c r="O4" s="23"/>
      <c r="P4" s="23"/>
      <c r="Q4" s="23"/>
    </row>
    <row r="5" ht="20.25" customHeight="1" spans="1:17">
      <c r="A5" s="23" t="s">
        <v>429</v>
      </c>
      <c r="B5" s="23" t="s">
        <v>424</v>
      </c>
      <c r="C5" s="23" t="s">
        <v>425</v>
      </c>
      <c r="D5" s="23" t="s">
        <v>426</v>
      </c>
      <c r="E5" s="23" t="s">
        <v>427</v>
      </c>
      <c r="F5" s="23" t="s">
        <v>428</v>
      </c>
      <c r="G5" s="23" t="s">
        <v>32</v>
      </c>
      <c r="H5" s="23" t="s">
        <v>35</v>
      </c>
      <c r="I5" s="23" t="s">
        <v>430</v>
      </c>
      <c r="J5" s="23" t="s">
        <v>431</v>
      </c>
      <c r="K5" s="23" t="s">
        <v>38</v>
      </c>
      <c r="L5" s="23" t="s">
        <v>432</v>
      </c>
      <c r="M5" s="23" t="s">
        <v>62</v>
      </c>
      <c r="N5" s="23"/>
      <c r="O5" s="23"/>
      <c r="P5" s="23"/>
      <c r="Q5" s="23"/>
    </row>
    <row r="6" ht="32.4" customHeight="1" spans="1:17">
      <c r="A6" s="23"/>
      <c r="B6" s="23"/>
      <c r="C6" s="23"/>
      <c r="D6" s="23"/>
      <c r="E6" s="23"/>
      <c r="F6" s="23"/>
      <c r="G6" s="23"/>
      <c r="H6" s="23" t="s">
        <v>34</v>
      </c>
      <c r="I6" s="23"/>
      <c r="J6" s="23"/>
      <c r="K6" s="23"/>
      <c r="L6" s="23" t="s">
        <v>34</v>
      </c>
      <c r="M6" s="23" t="s">
        <v>41</v>
      </c>
      <c r="N6" s="23" t="s">
        <v>42</v>
      </c>
      <c r="O6" s="37" t="s">
        <v>43</v>
      </c>
      <c r="P6" s="37" t="s">
        <v>44</v>
      </c>
      <c r="Q6" s="37" t="s">
        <v>45</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38" t="s">
        <v>264</v>
      </c>
      <c r="B8" s="24"/>
      <c r="C8" s="24"/>
      <c r="D8" s="39"/>
      <c r="E8" s="39"/>
      <c r="F8" s="39">
        <v>600000</v>
      </c>
      <c r="G8" s="39">
        <v>600000</v>
      </c>
      <c r="H8" s="39">
        <v>600000</v>
      </c>
      <c r="I8" s="39"/>
      <c r="J8" s="34"/>
      <c r="K8" s="34"/>
      <c r="L8" s="39"/>
      <c r="M8" s="39"/>
      <c r="N8" s="39"/>
      <c r="O8" s="39"/>
      <c r="P8" s="39"/>
      <c r="Q8" s="39"/>
    </row>
    <row r="9" ht="20.25" customHeight="1" spans="1:17">
      <c r="A9" s="24"/>
      <c r="B9" s="24" t="s">
        <v>433</v>
      </c>
      <c r="C9" s="24" t="str">
        <f>"C22990000"&amp;"  "&amp;"其他会议、展览、住宿和餐饮服务"</f>
        <v>C22990000  其他会议、展览、住宿和餐饮服务</v>
      </c>
      <c r="D9" s="40" t="s">
        <v>434</v>
      </c>
      <c r="E9" s="25">
        <v>1</v>
      </c>
      <c r="F9" s="39">
        <v>100000</v>
      </c>
      <c r="G9" s="39">
        <v>100000</v>
      </c>
      <c r="H9" s="34">
        <v>100000</v>
      </c>
      <c r="I9" s="34"/>
      <c r="J9" s="34"/>
      <c r="K9" s="34"/>
      <c r="L9" s="39"/>
      <c r="M9" s="39"/>
      <c r="N9" s="39"/>
      <c r="O9" s="39"/>
      <c r="P9" s="39"/>
      <c r="Q9" s="39"/>
    </row>
    <row r="10" ht="20.25" customHeight="1" spans="1:17">
      <c r="A10" s="24"/>
      <c r="B10" s="24" t="s">
        <v>435</v>
      </c>
      <c r="C10" s="24" t="str">
        <f>"A02029900"&amp;"  "&amp;"其他办公设备"</f>
        <v>A02029900  其他办公设备</v>
      </c>
      <c r="D10" s="40" t="s">
        <v>434</v>
      </c>
      <c r="E10" s="25">
        <v>1</v>
      </c>
      <c r="F10" s="39">
        <v>500000</v>
      </c>
      <c r="G10" s="39">
        <v>500000</v>
      </c>
      <c r="H10" s="34">
        <v>500000</v>
      </c>
      <c r="I10" s="34"/>
      <c r="J10" s="34"/>
      <c r="K10" s="34"/>
      <c r="L10" s="39"/>
      <c r="M10" s="39"/>
      <c r="N10" s="39"/>
      <c r="O10" s="39"/>
      <c r="P10" s="39"/>
      <c r="Q10" s="39"/>
    </row>
    <row r="11" ht="20.25" customHeight="1" spans="1:17">
      <c r="A11" s="38" t="s">
        <v>261</v>
      </c>
      <c r="B11" s="24"/>
      <c r="C11" s="24"/>
      <c r="D11" s="24"/>
      <c r="E11" s="24"/>
      <c r="F11" s="39">
        <v>9000000</v>
      </c>
      <c r="G11" s="39">
        <v>9000000</v>
      </c>
      <c r="H11" s="39"/>
      <c r="I11" s="39"/>
      <c r="J11" s="34"/>
      <c r="K11" s="34"/>
      <c r="L11" s="39">
        <v>9000000</v>
      </c>
      <c r="M11" s="39"/>
      <c r="N11" s="39"/>
      <c r="O11" s="39"/>
      <c r="P11" s="39"/>
      <c r="Q11" s="39">
        <v>9000000</v>
      </c>
    </row>
    <row r="12" ht="20.25" customHeight="1" spans="1:17">
      <c r="A12" s="24"/>
      <c r="B12" s="24" t="s">
        <v>436</v>
      </c>
      <c r="C12" s="24" t="str">
        <f>"B99000000"&amp;"  "&amp;"其他建筑工程"</f>
        <v>B99000000  其他建筑工程</v>
      </c>
      <c r="D12" s="40" t="s">
        <v>434</v>
      </c>
      <c r="E12" s="25">
        <v>1</v>
      </c>
      <c r="F12" s="39">
        <v>9000000</v>
      </c>
      <c r="G12" s="39">
        <v>9000000</v>
      </c>
      <c r="H12" s="34"/>
      <c r="I12" s="34"/>
      <c r="J12" s="34"/>
      <c r="K12" s="34"/>
      <c r="L12" s="39">
        <v>9000000</v>
      </c>
      <c r="M12" s="39"/>
      <c r="N12" s="39"/>
      <c r="O12" s="39"/>
      <c r="P12" s="39"/>
      <c r="Q12" s="39">
        <v>9000000</v>
      </c>
    </row>
    <row r="13" ht="20.25" customHeight="1" spans="1:17">
      <c r="A13" s="38" t="s">
        <v>217</v>
      </c>
      <c r="B13" s="24"/>
      <c r="C13" s="24"/>
      <c r="D13" s="24"/>
      <c r="E13" s="24"/>
      <c r="F13" s="39">
        <v>21000</v>
      </c>
      <c r="G13" s="39">
        <v>21000</v>
      </c>
      <c r="H13" s="39">
        <v>21000</v>
      </c>
      <c r="I13" s="39"/>
      <c r="J13" s="34"/>
      <c r="K13" s="34"/>
      <c r="L13" s="39"/>
      <c r="M13" s="39"/>
      <c r="N13" s="39"/>
      <c r="O13" s="39"/>
      <c r="P13" s="39"/>
      <c r="Q13" s="39"/>
    </row>
    <row r="14" ht="20.25" customHeight="1" spans="1:17">
      <c r="A14" s="24"/>
      <c r="B14" s="24" t="s">
        <v>437</v>
      </c>
      <c r="C14" s="24" t="str">
        <f>"A05040101"&amp;"  "&amp;"复印纸"</f>
        <v>A05040101  复印纸</v>
      </c>
      <c r="D14" s="40" t="s">
        <v>438</v>
      </c>
      <c r="E14" s="25">
        <v>100</v>
      </c>
      <c r="F14" s="39">
        <v>16000</v>
      </c>
      <c r="G14" s="39">
        <v>16000</v>
      </c>
      <c r="H14" s="34">
        <v>16000</v>
      </c>
      <c r="I14" s="34"/>
      <c r="J14" s="34"/>
      <c r="K14" s="34"/>
      <c r="L14" s="39"/>
      <c r="M14" s="39"/>
      <c r="N14" s="39"/>
      <c r="O14" s="39"/>
      <c r="P14" s="39"/>
      <c r="Q14" s="39"/>
    </row>
    <row r="15" ht="20.25" customHeight="1" spans="1:17">
      <c r="A15" s="24"/>
      <c r="B15" s="24" t="s">
        <v>439</v>
      </c>
      <c r="C15" s="24" t="str">
        <f>"C2309019999"&amp;"  "&amp;"其他印刷服务"</f>
        <v>C2309019999  其他印刷服务</v>
      </c>
      <c r="D15" s="40" t="s">
        <v>434</v>
      </c>
      <c r="E15" s="25">
        <v>1</v>
      </c>
      <c r="F15" s="39">
        <v>5000</v>
      </c>
      <c r="G15" s="39">
        <v>5000</v>
      </c>
      <c r="H15" s="34">
        <v>5000</v>
      </c>
      <c r="I15" s="34"/>
      <c r="J15" s="34"/>
      <c r="K15" s="34"/>
      <c r="L15" s="39"/>
      <c r="M15" s="39"/>
      <c r="N15" s="39"/>
      <c r="O15" s="39"/>
      <c r="P15" s="39"/>
      <c r="Q15" s="39"/>
    </row>
    <row r="16" ht="20.25" customHeight="1" spans="1:17">
      <c r="A16" s="38" t="s">
        <v>206</v>
      </c>
      <c r="B16" s="24"/>
      <c r="C16" s="24"/>
      <c r="D16" s="24"/>
      <c r="E16" s="24"/>
      <c r="F16" s="39">
        <v>24000</v>
      </c>
      <c r="G16" s="39">
        <v>24000</v>
      </c>
      <c r="H16" s="39">
        <v>24000</v>
      </c>
      <c r="I16" s="39"/>
      <c r="J16" s="34"/>
      <c r="K16" s="34"/>
      <c r="L16" s="39"/>
      <c r="M16" s="39"/>
      <c r="N16" s="39"/>
      <c r="O16" s="39"/>
      <c r="P16" s="39"/>
      <c r="Q16" s="39"/>
    </row>
    <row r="17" ht="20.25" customHeight="1" spans="1:17">
      <c r="A17" s="24"/>
      <c r="B17" s="24" t="s">
        <v>440</v>
      </c>
      <c r="C17" s="24" t="str">
        <f>"C23120301"&amp;"  "&amp;"车辆维修和保养服务"</f>
        <v>C23120301  车辆维修和保养服务</v>
      </c>
      <c r="D17" s="40" t="s">
        <v>441</v>
      </c>
      <c r="E17" s="25">
        <v>1</v>
      </c>
      <c r="F17" s="39">
        <v>7000</v>
      </c>
      <c r="G17" s="39">
        <v>7000</v>
      </c>
      <c r="H17" s="34">
        <v>7000</v>
      </c>
      <c r="I17" s="34"/>
      <c r="J17" s="34"/>
      <c r="K17" s="34"/>
      <c r="L17" s="39"/>
      <c r="M17" s="39"/>
      <c r="N17" s="39"/>
      <c r="O17" s="39"/>
      <c r="P17" s="39"/>
      <c r="Q17" s="39"/>
    </row>
    <row r="18" ht="20.25" customHeight="1" spans="1:17">
      <c r="A18" s="24"/>
      <c r="B18" s="24" t="s">
        <v>442</v>
      </c>
      <c r="C18" s="24" t="str">
        <f>"C1804010201"&amp;"  "&amp;"机动车保险服务"</f>
        <v>C1804010201  机动车保险服务</v>
      </c>
      <c r="D18" s="40" t="s">
        <v>441</v>
      </c>
      <c r="E18" s="25">
        <v>1</v>
      </c>
      <c r="F18" s="39">
        <v>4000</v>
      </c>
      <c r="G18" s="39">
        <v>4000</v>
      </c>
      <c r="H18" s="34">
        <v>4000</v>
      </c>
      <c r="I18" s="34"/>
      <c r="J18" s="34"/>
      <c r="K18" s="34"/>
      <c r="L18" s="39"/>
      <c r="M18" s="39"/>
      <c r="N18" s="39"/>
      <c r="O18" s="39"/>
      <c r="P18" s="39"/>
      <c r="Q18" s="39"/>
    </row>
    <row r="19" ht="20.25" customHeight="1" spans="1:17">
      <c r="A19" s="24"/>
      <c r="B19" s="24" t="s">
        <v>443</v>
      </c>
      <c r="C19" s="24" t="str">
        <f>"C23120302"&amp;"  "&amp;"车辆加油、添加燃料服务"</f>
        <v>C23120302  车辆加油、添加燃料服务</v>
      </c>
      <c r="D19" s="40" t="s">
        <v>441</v>
      </c>
      <c r="E19" s="25">
        <v>1</v>
      </c>
      <c r="F19" s="39">
        <v>13000</v>
      </c>
      <c r="G19" s="39">
        <v>13000</v>
      </c>
      <c r="H19" s="34">
        <v>13000</v>
      </c>
      <c r="I19" s="34"/>
      <c r="J19" s="34"/>
      <c r="K19" s="34"/>
      <c r="L19" s="39"/>
      <c r="M19" s="39"/>
      <c r="N19" s="39"/>
      <c r="O19" s="39"/>
      <c r="P19" s="39"/>
      <c r="Q19" s="39"/>
    </row>
    <row r="20" ht="20.25" customHeight="1" spans="1:17">
      <c r="A20" s="25" t="s">
        <v>32</v>
      </c>
      <c r="B20" s="25"/>
      <c r="C20" s="25"/>
      <c r="D20" s="40"/>
      <c r="E20" s="40"/>
      <c r="F20" s="39">
        <v>9645000</v>
      </c>
      <c r="G20" s="39">
        <v>9645000</v>
      </c>
      <c r="H20" s="39">
        <v>645000</v>
      </c>
      <c r="I20" s="39"/>
      <c r="J20" s="39"/>
      <c r="K20" s="39"/>
      <c r="L20" s="39">
        <v>9000000</v>
      </c>
      <c r="M20" s="39"/>
      <c r="N20" s="39"/>
      <c r="O20" s="39"/>
      <c r="P20" s="39"/>
      <c r="Q20" s="39">
        <v>9000000</v>
      </c>
    </row>
  </sheetData>
  <mergeCells count="17">
    <mergeCell ref="A1:M1"/>
    <mergeCell ref="A2:Q2"/>
    <mergeCell ref="A3:M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B20" sqref="B20"/>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444</v>
      </c>
    </row>
    <row r="2" ht="45" customHeight="1" spans="1:14">
      <c r="A2" s="30" t="s">
        <v>445</v>
      </c>
      <c r="B2" s="30"/>
      <c r="C2" s="30"/>
      <c r="D2" s="30"/>
      <c r="E2" s="30"/>
      <c r="F2" s="30"/>
      <c r="G2" s="30"/>
      <c r="H2" s="30"/>
      <c r="I2" s="30"/>
      <c r="J2" s="30"/>
      <c r="K2" s="30"/>
      <c r="L2" s="30"/>
      <c r="M2" s="30"/>
      <c r="N2" s="30"/>
    </row>
    <row r="3" ht="20.25" customHeight="1" spans="1:14">
      <c r="A3" s="19" t="s">
        <v>285</v>
      </c>
      <c r="B3" s="19"/>
      <c r="C3" s="19"/>
      <c r="D3" s="19"/>
      <c r="E3" s="19"/>
      <c r="F3" s="19"/>
      <c r="G3" s="19"/>
      <c r="H3" s="19"/>
      <c r="I3" s="20"/>
      <c r="J3" s="20"/>
      <c r="K3" s="20"/>
      <c r="L3" s="20"/>
      <c r="M3" s="20"/>
      <c r="N3" s="20" t="s">
        <v>29</v>
      </c>
    </row>
    <row r="4" ht="27.15" customHeight="1" spans="1:14">
      <c r="A4" s="31" t="s">
        <v>423</v>
      </c>
      <c r="B4" s="31" t="s">
        <v>446</v>
      </c>
      <c r="C4" s="31" t="s">
        <v>447</v>
      </c>
      <c r="D4" s="31" t="s">
        <v>168</v>
      </c>
      <c r="E4" s="31"/>
      <c r="F4" s="31"/>
      <c r="G4" s="31"/>
      <c r="H4" s="31"/>
      <c r="I4" s="31"/>
      <c r="J4" s="31"/>
      <c r="K4" s="31"/>
      <c r="L4" s="31"/>
      <c r="M4" s="31"/>
      <c r="N4" s="31"/>
    </row>
    <row r="5" ht="23.4" customHeight="1" spans="1:14">
      <c r="A5" s="31" t="s">
        <v>429</v>
      </c>
      <c r="B5" s="31"/>
      <c r="C5" s="31" t="s">
        <v>448</v>
      </c>
      <c r="D5" s="31" t="s">
        <v>32</v>
      </c>
      <c r="E5" s="31" t="s">
        <v>35</v>
      </c>
      <c r="F5" s="31" t="s">
        <v>430</v>
      </c>
      <c r="G5" s="31" t="s">
        <v>431</v>
      </c>
      <c r="H5" s="31" t="s">
        <v>38</v>
      </c>
      <c r="I5" s="31" t="s">
        <v>432</v>
      </c>
      <c r="J5" s="31"/>
      <c r="K5" s="31"/>
      <c r="L5" s="31"/>
      <c r="M5" s="31"/>
      <c r="N5" s="31"/>
    </row>
    <row r="6" ht="28.65" customHeight="1" spans="1:14">
      <c r="A6" s="31"/>
      <c r="B6" s="31"/>
      <c r="C6" s="31"/>
      <c r="D6" s="31"/>
      <c r="E6" s="31" t="s">
        <v>34</v>
      </c>
      <c r="F6" s="31"/>
      <c r="G6" s="31"/>
      <c r="H6" s="31"/>
      <c r="I6" s="31" t="s">
        <v>34</v>
      </c>
      <c r="J6" s="31" t="s">
        <v>41</v>
      </c>
      <c r="K6" s="31" t="s">
        <v>42</v>
      </c>
      <c r="L6" s="32" t="s">
        <v>43</v>
      </c>
      <c r="M6" s="32" t="s">
        <v>44</v>
      </c>
      <c r="N6" s="32" t="s">
        <v>45</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4"/>
      <c r="B8" s="24"/>
      <c r="C8" s="24"/>
      <c r="D8" s="34"/>
      <c r="E8" s="34"/>
      <c r="F8" s="34"/>
      <c r="G8" s="34"/>
      <c r="H8" s="34"/>
      <c r="I8" s="34"/>
      <c r="J8" s="34"/>
      <c r="K8" s="34"/>
      <c r="L8" s="34"/>
      <c r="M8" s="34"/>
      <c r="N8" s="34"/>
    </row>
    <row r="9" ht="20.25" customHeight="1" spans="1:14">
      <c r="A9" s="24"/>
      <c r="B9" s="24"/>
      <c r="C9" s="24"/>
      <c r="D9" s="34"/>
      <c r="E9" s="34"/>
      <c r="F9" s="34"/>
      <c r="G9" s="34"/>
      <c r="H9" s="34"/>
      <c r="I9" s="34"/>
      <c r="J9" s="34"/>
      <c r="K9" s="34"/>
      <c r="L9" s="34"/>
      <c r="M9" s="34"/>
      <c r="N9" s="34"/>
    </row>
    <row r="10" ht="20.25" customHeight="1" spans="1:14">
      <c r="A10" s="25" t="s">
        <v>32</v>
      </c>
      <c r="B10" s="25"/>
      <c r="C10" s="25"/>
      <c r="D10" s="34"/>
      <c r="E10" s="34"/>
      <c r="F10" s="34"/>
      <c r="G10" s="34"/>
      <c r="H10" s="34"/>
      <c r="I10" s="34"/>
      <c r="J10" s="34"/>
      <c r="K10" s="34"/>
      <c r="L10" s="34"/>
      <c r="M10" s="34"/>
      <c r="N10" s="34"/>
    </row>
    <row r="12" customHeight="1" spans="1:14">
      <c r="A12" s="18" t="s">
        <v>449</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10"/>
  <sheetViews>
    <sheetView showZeros="0" workbookViewId="0">
      <selection activeCell="G20" sqref="G20:G21"/>
    </sheetView>
  </sheetViews>
  <sheetFormatPr defaultColWidth="8.85" defaultRowHeight="15" customHeight="1"/>
  <cols>
    <col min="1" max="1" width="37.1416666666667" customWidth="1"/>
    <col min="2" max="13" width="17.1416666666667" customWidth="1"/>
  </cols>
  <sheetData>
    <row r="1" ht="24.15" customHeight="1" spans="1:13">
      <c r="A1" s="19"/>
      <c r="B1" s="19"/>
      <c r="C1" s="19"/>
      <c r="D1" s="19"/>
      <c r="E1" s="19"/>
      <c r="F1" s="19"/>
      <c r="G1" s="19"/>
      <c r="H1" s="19"/>
      <c r="I1" s="19"/>
      <c r="J1" s="19"/>
      <c r="K1" s="19"/>
      <c r="L1" s="19"/>
      <c r="M1" s="20" t="s">
        <v>450</v>
      </c>
    </row>
    <row r="2" ht="45.15" customHeight="1" spans="1:13">
      <c r="A2" s="26" t="s">
        <v>451</v>
      </c>
      <c r="B2" s="26"/>
      <c r="C2" s="26"/>
      <c r="D2" s="26"/>
      <c r="E2" s="26"/>
      <c r="F2" s="26"/>
      <c r="G2" s="26"/>
      <c r="H2" s="26"/>
      <c r="I2" s="26"/>
      <c r="J2" s="26"/>
      <c r="K2" s="26"/>
      <c r="L2" s="26"/>
      <c r="M2" s="26"/>
    </row>
    <row r="3" ht="18.75" customHeight="1" spans="1:13">
      <c r="A3" s="22" t="str">
        <f>"单位名称："&amp;"通海县教育体育局（本级）"</f>
        <v>单位名称：通海县教育体育局（本级）</v>
      </c>
      <c r="B3" s="22"/>
      <c r="C3" s="22"/>
      <c r="D3" s="19"/>
      <c r="E3" s="19"/>
      <c r="F3" s="19"/>
      <c r="G3" s="19"/>
      <c r="H3" s="19"/>
      <c r="I3" s="19"/>
      <c r="J3" s="19"/>
      <c r="K3" s="19"/>
      <c r="L3" s="19"/>
      <c r="M3" s="20" t="s">
        <v>29</v>
      </c>
    </row>
    <row r="4" ht="22.5" customHeight="1" spans="1:13">
      <c r="A4" s="29" t="s">
        <v>452</v>
      </c>
      <c r="B4" s="29" t="s">
        <v>168</v>
      </c>
      <c r="C4" s="29"/>
      <c r="D4" s="29"/>
      <c r="E4" s="29" t="s">
        <v>453</v>
      </c>
      <c r="F4" s="29"/>
      <c r="G4" s="29"/>
      <c r="H4" s="29"/>
      <c r="I4" s="29"/>
      <c r="J4" s="29"/>
      <c r="K4" s="29"/>
      <c r="L4" s="29"/>
      <c r="M4" s="29"/>
    </row>
    <row r="5" ht="22.5" customHeight="1" spans="1:13">
      <c r="A5" s="29"/>
      <c r="B5" s="29" t="s">
        <v>32</v>
      </c>
      <c r="C5" s="29" t="s">
        <v>35</v>
      </c>
      <c r="D5" s="29" t="s">
        <v>430</v>
      </c>
      <c r="E5" s="29" t="s">
        <v>454</v>
      </c>
      <c r="F5" s="29" t="s">
        <v>455</v>
      </c>
      <c r="G5" s="29" t="s">
        <v>456</v>
      </c>
      <c r="H5" s="29" t="s">
        <v>457</v>
      </c>
      <c r="I5" s="29" t="s">
        <v>458</v>
      </c>
      <c r="J5" s="29" t="s">
        <v>459</v>
      </c>
      <c r="K5" s="29" t="s">
        <v>460</v>
      </c>
      <c r="L5" s="29" t="s">
        <v>461</v>
      </c>
      <c r="M5" s="29" t="s">
        <v>462</v>
      </c>
    </row>
    <row r="6" ht="18.75" customHeight="1" spans="1:13">
      <c r="A6" s="25" t="s">
        <v>46</v>
      </c>
      <c r="B6" s="25" t="s">
        <v>47</v>
      </c>
      <c r="C6" s="25" t="s">
        <v>48</v>
      </c>
      <c r="D6" s="25" t="s">
        <v>49</v>
      </c>
      <c r="E6" s="25" t="s">
        <v>50</v>
      </c>
      <c r="F6" s="25" t="s">
        <v>51</v>
      </c>
      <c r="G6" s="25" t="s">
        <v>52</v>
      </c>
      <c r="H6" s="25" t="s">
        <v>53</v>
      </c>
      <c r="I6" s="25" t="s">
        <v>54</v>
      </c>
      <c r="J6" s="25" t="s">
        <v>70</v>
      </c>
      <c r="K6" s="25" t="s">
        <v>463</v>
      </c>
      <c r="L6" s="25" t="s">
        <v>464</v>
      </c>
      <c r="M6" s="25" t="s">
        <v>465</v>
      </c>
    </row>
    <row r="7" ht="18.75" customHeight="1" spans="1:13">
      <c r="A7" s="24"/>
      <c r="B7" s="24"/>
      <c r="C7" s="24"/>
      <c r="D7" s="24"/>
      <c r="E7" s="24"/>
      <c r="F7" s="24"/>
      <c r="G7" s="24"/>
      <c r="H7" s="24"/>
      <c r="I7" s="24"/>
      <c r="J7" s="24"/>
      <c r="K7" s="24"/>
      <c r="L7" s="24"/>
      <c r="M7" s="24"/>
    </row>
    <row r="8" ht="18.75" customHeight="1" spans="1:13">
      <c r="A8" s="25"/>
      <c r="B8" s="24"/>
      <c r="C8" s="24"/>
      <c r="D8" s="24"/>
      <c r="E8" s="24"/>
      <c r="F8" s="24"/>
      <c r="G8" s="24"/>
      <c r="H8" s="24"/>
      <c r="I8" s="24"/>
      <c r="J8" s="24"/>
      <c r="K8" s="24"/>
      <c r="L8" s="24"/>
      <c r="M8" s="24"/>
    </row>
    <row r="10" customHeight="1" spans="1:13">
      <c r="A10" s="18" t="s">
        <v>466</v>
      </c>
    </row>
  </sheetData>
  <mergeCells count="5">
    <mergeCell ref="A2:M2"/>
    <mergeCell ref="A3:C3"/>
    <mergeCell ref="B4:D4"/>
    <mergeCell ref="E4:M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C20" sqref="C20"/>
    </sheetView>
  </sheetViews>
  <sheetFormatPr defaultColWidth="8.85" defaultRowHeight="15" customHeight="1"/>
  <cols>
    <col min="1" max="10" width="28.575" customWidth="1"/>
  </cols>
  <sheetData>
    <row r="1" ht="18.75" customHeight="1" spans="1:10">
      <c r="A1" s="19"/>
      <c r="B1" s="19"/>
      <c r="C1" s="19"/>
      <c r="D1" s="19"/>
      <c r="E1" s="19"/>
      <c r="F1" s="19"/>
      <c r="G1" s="19"/>
      <c r="H1" s="19"/>
      <c r="I1" s="19"/>
      <c r="J1" s="20" t="s">
        <v>467</v>
      </c>
    </row>
    <row r="2" ht="52.05" customHeight="1" spans="1:10">
      <c r="A2" s="26" t="s">
        <v>468</v>
      </c>
      <c r="B2" s="27"/>
      <c r="C2" s="27"/>
      <c r="D2" s="27"/>
      <c r="E2" s="27"/>
      <c r="F2" s="27"/>
      <c r="G2" s="27"/>
      <c r="H2" s="27"/>
      <c r="I2" s="27"/>
      <c r="J2" s="27"/>
    </row>
    <row r="3" ht="21.3" customHeight="1" spans="1:10">
      <c r="A3" s="22" t="str">
        <f>"单位名称："&amp;"通海县教育体育局（本级）"</f>
        <v>单位名称：通海县教育体育局（本级）</v>
      </c>
      <c r="B3" s="22"/>
      <c r="C3" s="22"/>
      <c r="D3" s="28"/>
      <c r="E3" s="28"/>
      <c r="F3" s="28"/>
      <c r="G3" s="28"/>
      <c r="H3" s="28"/>
      <c r="I3" s="28"/>
      <c r="J3" s="28"/>
    </row>
    <row r="4" ht="27.15" customHeight="1" spans="1:10">
      <c r="A4" s="23" t="s">
        <v>286</v>
      </c>
      <c r="B4" s="23" t="s">
        <v>287</v>
      </c>
      <c r="C4" s="23" t="s">
        <v>288</v>
      </c>
      <c r="D4" s="23" t="s">
        <v>289</v>
      </c>
      <c r="E4" s="23" t="s">
        <v>290</v>
      </c>
      <c r="F4" s="23" t="s">
        <v>291</v>
      </c>
      <c r="G4" s="23" t="s">
        <v>292</v>
      </c>
      <c r="H4" s="23" t="s">
        <v>293</v>
      </c>
      <c r="I4" s="23" t="s">
        <v>294</v>
      </c>
      <c r="J4" s="23" t="s">
        <v>295</v>
      </c>
    </row>
    <row r="5" ht="18.75" customHeight="1" spans="1:10">
      <c r="A5" s="23" t="s">
        <v>46</v>
      </c>
      <c r="B5" s="23" t="s">
        <v>47</v>
      </c>
      <c r="C5" s="23" t="s">
        <v>48</v>
      </c>
      <c r="D5" s="23" t="s">
        <v>49</v>
      </c>
      <c r="E5" s="23" t="s">
        <v>50</v>
      </c>
      <c r="F5" s="23" t="s">
        <v>51</v>
      </c>
      <c r="G5" s="23" t="s">
        <v>52</v>
      </c>
      <c r="H5" s="23" t="s">
        <v>53</v>
      </c>
      <c r="I5" s="23" t="s">
        <v>54</v>
      </c>
      <c r="J5" s="23" t="s">
        <v>70</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9" customHeight="1" spans="1:10">
      <c r="A9" s="18" t="s">
        <v>469</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D10" sqref="D10"/>
    </sheetView>
  </sheetViews>
  <sheetFormatPr defaultColWidth="8.85" defaultRowHeight="15" customHeight="1" outlineLevelCol="7"/>
  <cols>
    <col min="1" max="8" width="28.575" customWidth="1"/>
  </cols>
  <sheetData>
    <row r="1" ht="18.75" customHeight="1" spans="1:8">
      <c r="A1" s="19"/>
      <c r="B1" s="19"/>
      <c r="C1" s="19"/>
      <c r="D1" s="19"/>
      <c r="E1" s="19"/>
      <c r="F1" s="19"/>
      <c r="G1" s="19"/>
      <c r="H1" s="20" t="s">
        <v>470</v>
      </c>
    </row>
    <row r="2" ht="41.4" customHeight="1" spans="1:8">
      <c r="A2" s="21" t="s">
        <v>471</v>
      </c>
      <c r="B2" s="21"/>
      <c r="C2" s="21"/>
      <c r="D2" s="21"/>
      <c r="E2" s="21"/>
      <c r="F2" s="21"/>
      <c r="G2" s="21"/>
      <c r="H2" s="21"/>
    </row>
    <row r="3" ht="18.75" customHeight="1" spans="1:8">
      <c r="A3" s="22" t="str">
        <f>"单位名称："&amp;"通海县教育体育局（本级）"</f>
        <v>单位名称：通海县教育体育局（本级）</v>
      </c>
      <c r="B3" s="22"/>
      <c r="C3" s="22"/>
      <c r="D3" s="19"/>
      <c r="E3" s="19"/>
      <c r="F3" s="19"/>
      <c r="G3" s="19"/>
      <c r="H3" s="19"/>
    </row>
    <row r="4" ht="18.75" customHeight="1" spans="1:8">
      <c r="A4" s="23" t="s">
        <v>161</v>
      </c>
      <c r="B4" s="23" t="s">
        <v>472</v>
      </c>
      <c r="C4" s="23" t="s">
        <v>473</v>
      </c>
      <c r="D4" s="23" t="s">
        <v>474</v>
      </c>
      <c r="E4" s="23" t="s">
        <v>426</v>
      </c>
      <c r="F4" s="23" t="s">
        <v>475</v>
      </c>
      <c r="G4" s="23"/>
      <c r="H4" s="23"/>
    </row>
    <row r="5" ht="18.75" customHeight="1" spans="1:8">
      <c r="A5" s="23"/>
      <c r="B5" s="23"/>
      <c r="C5" s="23"/>
      <c r="D5" s="23"/>
      <c r="E5" s="23"/>
      <c r="F5" s="23" t="s">
        <v>427</v>
      </c>
      <c r="G5" s="23" t="s">
        <v>476</v>
      </c>
      <c r="H5" s="23" t="s">
        <v>477</v>
      </c>
    </row>
    <row r="6" ht="18.75" customHeight="1" spans="1:8">
      <c r="A6" s="23" t="s">
        <v>46</v>
      </c>
      <c r="B6" s="23" t="s">
        <v>47</v>
      </c>
      <c r="C6" s="23" t="s">
        <v>48</v>
      </c>
      <c r="D6" s="23" t="s">
        <v>49</v>
      </c>
      <c r="E6" s="23" t="s">
        <v>50</v>
      </c>
      <c r="F6" s="23" t="s">
        <v>51</v>
      </c>
      <c r="G6" s="23" t="s">
        <v>52</v>
      </c>
      <c r="H6" s="23" t="s">
        <v>53</v>
      </c>
    </row>
    <row r="7" ht="18.75" customHeight="1" spans="1:8">
      <c r="A7" s="24"/>
      <c r="B7" s="24"/>
      <c r="C7" s="24"/>
      <c r="D7" s="24"/>
      <c r="E7" s="25"/>
      <c r="F7" s="25"/>
      <c r="G7" s="16"/>
      <c r="H7" s="16"/>
    </row>
    <row r="9" customHeight="1" spans="1:8">
      <c r="A9" s="18" t="s">
        <v>478</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C24" sqref="C24"/>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479</v>
      </c>
    </row>
    <row r="2" ht="45" customHeight="1" spans="1:11">
      <c r="A2" s="3" t="s">
        <v>480</v>
      </c>
      <c r="B2" s="3"/>
      <c r="C2" s="3"/>
      <c r="D2" s="3"/>
      <c r="E2" s="3"/>
      <c r="F2" s="3"/>
      <c r="G2" s="3"/>
      <c r="H2" s="3"/>
      <c r="I2" s="3"/>
      <c r="J2" s="3"/>
      <c r="K2" s="3"/>
    </row>
    <row r="3" ht="18.75" customHeight="1" spans="1:11">
      <c r="A3" s="4" t="str">
        <f>"单位名称："&amp;"通海县教育体育局（本级）"</f>
        <v>单位名称：通海县教育体育局（本级）</v>
      </c>
      <c r="B3" s="4"/>
      <c r="C3" s="4"/>
      <c r="D3" s="4"/>
      <c r="E3" s="4"/>
      <c r="F3" s="4"/>
      <c r="G3" s="4"/>
      <c r="H3" s="5"/>
      <c r="I3" s="5"/>
      <c r="J3" s="5"/>
      <c r="K3" s="5" t="s">
        <v>29</v>
      </c>
    </row>
    <row r="4" ht="18.75" customHeight="1" spans="1:11">
      <c r="A4" s="12" t="s">
        <v>256</v>
      </c>
      <c r="B4" s="12" t="s">
        <v>163</v>
      </c>
      <c r="C4" s="12" t="s">
        <v>257</v>
      </c>
      <c r="D4" s="12" t="s">
        <v>164</v>
      </c>
      <c r="E4" s="12" t="s">
        <v>165</v>
      </c>
      <c r="F4" s="12" t="s">
        <v>258</v>
      </c>
      <c r="G4" s="12" t="s">
        <v>167</v>
      </c>
      <c r="H4" s="12" t="s">
        <v>32</v>
      </c>
      <c r="I4" s="12" t="s">
        <v>481</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1">
      <c r="A12" s="18" t="s">
        <v>482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D28" sqref="D28"/>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483</v>
      </c>
    </row>
    <row r="2" ht="45" customHeight="1" spans="1:7">
      <c r="A2" s="3" t="s">
        <v>484</v>
      </c>
      <c r="B2" s="3"/>
      <c r="C2" s="3"/>
      <c r="D2" s="3"/>
      <c r="E2" s="3"/>
      <c r="F2" s="3"/>
      <c r="G2" s="3"/>
    </row>
    <row r="3" ht="24.15" customHeight="1" spans="1:7">
      <c r="A3" s="4" t="str">
        <f>"单位名称："&amp;"通海县教育体育局（本级）"</f>
        <v>单位名称：通海县教育体育局（本级）</v>
      </c>
      <c r="B3" s="4"/>
      <c r="C3" s="4"/>
      <c r="D3" s="4"/>
      <c r="E3" s="5"/>
      <c r="F3" s="5"/>
      <c r="G3" s="5" t="s">
        <v>29</v>
      </c>
    </row>
    <row r="4" ht="18.75" customHeight="1" spans="1:7">
      <c r="A4" s="6" t="s">
        <v>257</v>
      </c>
      <c r="B4" s="6" t="s">
        <v>256</v>
      </c>
      <c r="C4" s="6" t="s">
        <v>163</v>
      </c>
      <c r="D4" s="6" t="s">
        <v>485</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262</v>
      </c>
      <c r="C8" s="9" t="s">
        <v>264</v>
      </c>
      <c r="D8" s="8" t="s">
        <v>486</v>
      </c>
      <c r="E8" s="10">
        <v>640000</v>
      </c>
      <c r="F8" s="10"/>
      <c r="G8" s="10"/>
    </row>
    <row r="9" ht="20.25" customHeight="1" spans="1:7">
      <c r="A9" s="8" t="s">
        <v>56</v>
      </c>
      <c r="B9" s="8" t="s">
        <v>262</v>
      </c>
      <c r="C9" s="9" t="s">
        <v>266</v>
      </c>
      <c r="D9" s="8" t="s">
        <v>486</v>
      </c>
      <c r="E9" s="10">
        <v>36000</v>
      </c>
      <c r="F9" s="10"/>
      <c r="G9" s="10"/>
    </row>
    <row r="10" ht="20.25" customHeight="1" spans="1:7">
      <c r="A10" s="8" t="s">
        <v>56</v>
      </c>
      <c r="B10" s="8" t="s">
        <v>269</v>
      </c>
      <c r="C10" s="9" t="s">
        <v>268</v>
      </c>
      <c r="D10" s="8" t="s">
        <v>486</v>
      </c>
      <c r="E10" s="10">
        <v>173796</v>
      </c>
      <c r="F10" s="10"/>
      <c r="G10" s="10"/>
    </row>
    <row r="11" ht="20.25" customHeight="1" spans="1:7">
      <c r="A11" s="8" t="s">
        <v>56</v>
      </c>
      <c r="B11" s="8" t="s">
        <v>262</v>
      </c>
      <c r="C11" s="9" t="s">
        <v>271</v>
      </c>
      <c r="D11" s="8" t="s">
        <v>486</v>
      </c>
      <c r="E11" s="10">
        <v>50000</v>
      </c>
      <c r="F11" s="10"/>
      <c r="G11" s="10"/>
    </row>
    <row r="12" ht="20.25" customHeight="1" spans="1:7">
      <c r="A12" s="8" t="s">
        <v>56</v>
      </c>
      <c r="B12" s="8" t="s">
        <v>269</v>
      </c>
      <c r="C12" s="9" t="s">
        <v>277</v>
      </c>
      <c r="D12" s="8" t="s">
        <v>486</v>
      </c>
      <c r="E12" s="10">
        <v>3240</v>
      </c>
      <c r="F12" s="10"/>
      <c r="G12" s="10"/>
    </row>
    <row r="13" ht="20.25" customHeight="1" spans="1:7">
      <c r="A13" s="8" t="s">
        <v>56</v>
      </c>
      <c r="B13" s="8" t="s">
        <v>269</v>
      </c>
      <c r="C13" s="9" t="s">
        <v>279</v>
      </c>
      <c r="D13" s="8" t="s">
        <v>486</v>
      </c>
      <c r="E13" s="10">
        <v>42000</v>
      </c>
      <c r="F13" s="10"/>
      <c r="G13" s="10"/>
    </row>
    <row r="14" ht="20.25" customHeight="1" spans="1:7">
      <c r="A14" s="8" t="s">
        <v>56</v>
      </c>
      <c r="B14" s="8" t="s">
        <v>269</v>
      </c>
      <c r="C14" s="9" t="s">
        <v>281</v>
      </c>
      <c r="D14" s="8" t="s">
        <v>486</v>
      </c>
      <c r="E14" s="10">
        <v>85464</v>
      </c>
      <c r="F14" s="10"/>
      <c r="G14" s="10"/>
    </row>
    <row r="15" ht="20.25" customHeight="1" spans="1:7">
      <c r="A15" s="11" t="s">
        <v>32</v>
      </c>
      <c r="B15" s="11"/>
      <c r="C15" s="11"/>
      <c r="D15" s="11"/>
      <c r="E15" s="10">
        <v>1030500</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C22" sqref="C22"/>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"单位名称："&amp;"通海县教育体育局（本级）"</f>
        <v>单位名称：通海县教育体育局（本级）</v>
      </c>
      <c r="B3" s="4"/>
      <c r="C3" s="4"/>
      <c r="D3" s="4"/>
      <c r="E3" s="53"/>
      <c r="F3" s="53"/>
      <c r="G3" s="53"/>
      <c r="H3" s="53"/>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69"/>
      <c r="K4" s="69"/>
      <c r="L4" s="69"/>
      <c r="M4" s="69"/>
      <c r="N4" s="69"/>
      <c r="O4" s="68" t="s">
        <v>20</v>
      </c>
      <c r="P4" s="68"/>
      <c r="Q4" s="68"/>
      <c r="R4" s="68"/>
      <c r="S4" s="68"/>
    </row>
    <row r="5" ht="18.75" customHeight="1" spans="1:19">
      <c r="A5" s="12"/>
      <c r="B5" s="68"/>
      <c r="C5" s="68"/>
      <c r="D5" s="70" t="s">
        <v>34</v>
      </c>
      <c r="E5" s="70" t="s">
        <v>35</v>
      </c>
      <c r="F5" s="70" t="s">
        <v>36</v>
      </c>
      <c r="G5" s="70" t="s">
        <v>37</v>
      </c>
      <c r="H5" s="70" t="s">
        <v>38</v>
      </c>
      <c r="I5" s="71" t="s">
        <v>39</v>
      </c>
      <c r="J5" s="72"/>
      <c r="K5" s="72"/>
      <c r="L5" s="72"/>
      <c r="M5" s="72"/>
      <c r="N5" s="72"/>
      <c r="O5" s="71" t="s">
        <v>34</v>
      </c>
      <c r="P5" s="71" t="s">
        <v>35</v>
      </c>
      <c r="Q5" s="71" t="s">
        <v>36</v>
      </c>
      <c r="R5" s="71" t="s">
        <v>37</v>
      </c>
      <c r="S5" s="70" t="s">
        <v>40</v>
      </c>
    </row>
    <row r="6" ht="18.75" customHeight="1" spans="1:19">
      <c r="A6" s="12"/>
      <c r="B6" s="68"/>
      <c r="C6" s="68"/>
      <c r="D6" s="70"/>
      <c r="E6" s="70"/>
      <c r="F6" s="70"/>
      <c r="G6" s="70"/>
      <c r="H6" s="70"/>
      <c r="I6" s="71" t="s">
        <v>34</v>
      </c>
      <c r="J6" s="71" t="s">
        <v>41</v>
      </c>
      <c r="K6" s="71" t="s">
        <v>42</v>
      </c>
      <c r="L6" s="71" t="s">
        <v>43</v>
      </c>
      <c r="M6" s="71" t="s">
        <v>44</v>
      </c>
      <c r="N6" s="71" t="s">
        <v>45</v>
      </c>
      <c r="O6" s="71"/>
      <c r="P6" s="71"/>
      <c r="Q6" s="71"/>
      <c r="R6" s="71"/>
      <c r="S6" s="70"/>
    </row>
    <row r="7" ht="18.75" customHeight="1" spans="1:19">
      <c r="A7" s="73" t="s">
        <v>46</v>
      </c>
      <c r="B7" s="13" t="s">
        <v>47</v>
      </c>
      <c r="C7" s="13" t="s">
        <v>48</v>
      </c>
      <c r="D7" s="13" t="s">
        <v>49</v>
      </c>
      <c r="E7" s="73" t="s">
        <v>50</v>
      </c>
      <c r="F7" s="13" t="s">
        <v>51</v>
      </c>
      <c r="G7" s="13" t="s">
        <v>52</v>
      </c>
      <c r="H7" s="73"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37757901.71</v>
      </c>
      <c r="D8" s="16">
        <v>27757901.71</v>
      </c>
      <c r="E8" s="16">
        <v>15757901.71</v>
      </c>
      <c r="F8" s="16">
        <v>12000000</v>
      </c>
      <c r="G8" s="16"/>
      <c r="H8" s="16"/>
      <c r="I8" s="16">
        <v>10000000</v>
      </c>
      <c r="J8" s="16"/>
      <c r="K8" s="16"/>
      <c r="L8" s="16"/>
      <c r="M8" s="16"/>
      <c r="N8" s="16">
        <v>10000000</v>
      </c>
      <c r="O8" s="16"/>
      <c r="P8" s="16"/>
      <c r="Q8" s="16"/>
      <c r="R8" s="16"/>
      <c r="S8" s="16"/>
    </row>
    <row r="9" ht="20.25" customHeight="1" spans="1:19">
      <c r="A9" s="47" t="s">
        <v>32</v>
      </c>
      <c r="B9" s="47"/>
      <c r="C9" s="16">
        <v>37757901.71</v>
      </c>
      <c r="D9" s="16">
        <v>27757901.71</v>
      </c>
      <c r="E9" s="16">
        <v>15757901.71</v>
      </c>
      <c r="F9" s="16">
        <v>12000000</v>
      </c>
      <c r="G9" s="16"/>
      <c r="H9" s="16"/>
      <c r="I9" s="16">
        <v>10000000</v>
      </c>
      <c r="J9" s="16"/>
      <c r="K9" s="16"/>
      <c r="L9" s="16"/>
      <c r="M9" s="16"/>
      <c r="N9" s="16">
        <v>10000000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workbookViewId="0">
      <selection activeCell="D10" sqref="D10"/>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2"/>
      <c r="L2" s="52"/>
      <c r="M2" s="52"/>
      <c r="N2" s="52"/>
      <c r="O2" s="52"/>
    </row>
    <row r="3" ht="18.75" customHeight="1" spans="1:15">
      <c r="A3" s="22" t="str">
        <f>"单位名称："&amp;"通海县教育体育局（本级）"</f>
        <v>单位名称：通海县教育体育局（本级）</v>
      </c>
      <c r="B3" s="22"/>
      <c r="C3" s="22"/>
      <c r="D3" s="22"/>
      <c r="E3" s="22"/>
      <c r="F3" s="22"/>
      <c r="G3" s="22"/>
      <c r="H3" s="22"/>
      <c r="I3" s="22"/>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21454031.87</v>
      </c>
      <c r="D7" s="16">
        <v>11454031.87</v>
      </c>
      <c r="E7" s="16">
        <v>10558995.87</v>
      </c>
      <c r="F7" s="16">
        <v>895036</v>
      </c>
      <c r="G7" s="16"/>
      <c r="H7" s="16"/>
      <c r="I7" s="16"/>
      <c r="J7" s="16">
        <v>10000000</v>
      </c>
      <c r="K7" s="16"/>
      <c r="L7" s="16"/>
      <c r="M7" s="16"/>
      <c r="N7" s="16"/>
      <c r="O7" s="16">
        <v>10000000</v>
      </c>
    </row>
    <row r="8" ht="20.25" customHeight="1" spans="1:15">
      <c r="A8" s="45" t="s">
        <v>73</v>
      </c>
      <c r="B8" s="45" t="s">
        <v>74</v>
      </c>
      <c r="C8" s="16">
        <v>20558995.87</v>
      </c>
      <c r="D8" s="16">
        <v>10558995.87</v>
      </c>
      <c r="E8" s="16">
        <v>10558995.87</v>
      </c>
      <c r="F8" s="16"/>
      <c r="G8" s="16"/>
      <c r="H8" s="16"/>
      <c r="I8" s="16"/>
      <c r="J8" s="16">
        <v>10000000</v>
      </c>
      <c r="K8" s="16"/>
      <c r="L8" s="16"/>
      <c r="M8" s="16"/>
      <c r="N8" s="16"/>
      <c r="O8" s="16">
        <v>10000000</v>
      </c>
    </row>
    <row r="9" ht="20.25" customHeight="1" spans="1:15">
      <c r="A9" s="46" t="s">
        <v>75</v>
      </c>
      <c r="B9" s="46" t="s">
        <v>76</v>
      </c>
      <c r="C9" s="16">
        <v>13013780.95</v>
      </c>
      <c r="D9" s="16">
        <v>3013780.95</v>
      </c>
      <c r="E9" s="16">
        <v>3013780.95</v>
      </c>
      <c r="F9" s="16"/>
      <c r="G9" s="16"/>
      <c r="H9" s="16"/>
      <c r="I9" s="16"/>
      <c r="J9" s="16">
        <v>10000000</v>
      </c>
      <c r="K9" s="16"/>
      <c r="L9" s="16"/>
      <c r="M9" s="16"/>
      <c r="N9" s="16"/>
      <c r="O9" s="16">
        <v>10000000</v>
      </c>
    </row>
    <row r="10" ht="20.25" customHeight="1" spans="1:15">
      <c r="A10" s="46" t="s">
        <v>77</v>
      </c>
      <c r="B10" s="46" t="s">
        <v>78</v>
      </c>
      <c r="C10" s="16">
        <v>7545214.92</v>
      </c>
      <c r="D10" s="16">
        <v>7545214.92</v>
      </c>
      <c r="E10" s="16">
        <v>7545214.92</v>
      </c>
      <c r="F10" s="16"/>
      <c r="G10" s="16"/>
      <c r="H10" s="16"/>
      <c r="I10" s="16"/>
      <c r="J10" s="16"/>
      <c r="K10" s="16"/>
      <c r="L10" s="16"/>
      <c r="M10" s="16"/>
      <c r="N10" s="16"/>
      <c r="O10" s="16"/>
    </row>
    <row r="11" ht="20.25" customHeight="1" spans="1:15">
      <c r="A11" s="45" t="s">
        <v>79</v>
      </c>
      <c r="B11" s="45" t="s">
        <v>80</v>
      </c>
      <c r="C11" s="16">
        <v>255036</v>
      </c>
      <c r="D11" s="16">
        <v>255036</v>
      </c>
      <c r="E11" s="16"/>
      <c r="F11" s="16">
        <v>255036</v>
      </c>
      <c r="G11" s="16"/>
      <c r="H11" s="16"/>
      <c r="I11" s="16"/>
      <c r="J11" s="16"/>
      <c r="K11" s="16"/>
      <c r="L11" s="16"/>
      <c r="M11" s="16"/>
      <c r="N11" s="16"/>
      <c r="O11" s="16"/>
    </row>
    <row r="12" ht="20.25" customHeight="1" spans="1:15">
      <c r="A12" s="46" t="s">
        <v>81</v>
      </c>
      <c r="B12" s="46" t="s">
        <v>82</v>
      </c>
      <c r="C12" s="16">
        <v>81240</v>
      </c>
      <c r="D12" s="16">
        <v>81240</v>
      </c>
      <c r="E12" s="16"/>
      <c r="F12" s="16">
        <v>81240</v>
      </c>
      <c r="G12" s="16"/>
      <c r="H12" s="16"/>
      <c r="I12" s="16"/>
      <c r="J12" s="16"/>
      <c r="K12" s="16"/>
      <c r="L12" s="16"/>
      <c r="M12" s="16"/>
      <c r="N12" s="16"/>
      <c r="O12" s="16"/>
    </row>
    <row r="13" ht="20.25" customHeight="1" spans="1:15">
      <c r="A13" s="46" t="s">
        <v>83</v>
      </c>
      <c r="B13" s="46" t="s">
        <v>84</v>
      </c>
      <c r="C13" s="16">
        <v>173796</v>
      </c>
      <c r="D13" s="16">
        <v>173796</v>
      </c>
      <c r="E13" s="16"/>
      <c r="F13" s="16">
        <v>173796</v>
      </c>
      <c r="G13" s="16"/>
      <c r="H13" s="16"/>
      <c r="I13" s="16"/>
      <c r="J13" s="16"/>
      <c r="K13" s="16"/>
      <c r="L13" s="16"/>
      <c r="M13" s="16"/>
      <c r="N13" s="16"/>
      <c r="O13" s="16"/>
    </row>
    <row r="14" ht="20.25" customHeight="1" spans="1:15">
      <c r="A14" s="45" t="s">
        <v>85</v>
      </c>
      <c r="B14" s="45" t="s">
        <v>86</v>
      </c>
      <c r="C14" s="16">
        <v>640000</v>
      </c>
      <c r="D14" s="16">
        <v>640000</v>
      </c>
      <c r="E14" s="16"/>
      <c r="F14" s="16">
        <v>640000</v>
      </c>
      <c r="G14" s="16"/>
      <c r="H14" s="16"/>
      <c r="I14" s="16"/>
      <c r="J14" s="16"/>
      <c r="K14" s="16"/>
      <c r="L14" s="16"/>
      <c r="M14" s="16"/>
      <c r="N14" s="16"/>
      <c r="O14" s="16"/>
    </row>
    <row r="15" ht="20.25" customHeight="1" spans="1:15">
      <c r="A15" s="46" t="s">
        <v>87</v>
      </c>
      <c r="B15" s="46" t="s">
        <v>88</v>
      </c>
      <c r="C15" s="16">
        <v>640000</v>
      </c>
      <c r="D15" s="16">
        <v>640000</v>
      </c>
      <c r="E15" s="16"/>
      <c r="F15" s="16">
        <v>640000</v>
      </c>
      <c r="G15" s="16"/>
      <c r="H15" s="16"/>
      <c r="I15" s="16"/>
      <c r="J15" s="16"/>
      <c r="K15" s="16"/>
      <c r="L15" s="16"/>
      <c r="M15" s="16"/>
      <c r="N15" s="16"/>
      <c r="O15" s="16"/>
    </row>
    <row r="16" ht="20.25" customHeight="1" spans="1:15">
      <c r="A16" s="15" t="s">
        <v>89</v>
      </c>
      <c r="B16" s="15" t="s">
        <v>90</v>
      </c>
      <c r="C16" s="16">
        <v>50000</v>
      </c>
      <c r="D16" s="16">
        <v>50000</v>
      </c>
      <c r="E16" s="16"/>
      <c r="F16" s="16">
        <v>50000</v>
      </c>
      <c r="G16" s="16"/>
      <c r="H16" s="16"/>
      <c r="I16" s="16"/>
      <c r="J16" s="16"/>
      <c r="K16" s="16"/>
      <c r="L16" s="16"/>
      <c r="M16" s="16"/>
      <c r="N16" s="16"/>
      <c r="O16" s="16"/>
    </row>
    <row r="17" ht="20.25" customHeight="1" spans="1:15">
      <c r="A17" s="45" t="s">
        <v>91</v>
      </c>
      <c r="B17" s="45" t="s">
        <v>92</v>
      </c>
      <c r="C17" s="16">
        <v>50000</v>
      </c>
      <c r="D17" s="16">
        <v>50000</v>
      </c>
      <c r="E17" s="16"/>
      <c r="F17" s="16">
        <v>50000</v>
      </c>
      <c r="G17" s="16"/>
      <c r="H17" s="16"/>
      <c r="I17" s="16"/>
      <c r="J17" s="16"/>
      <c r="K17" s="16"/>
      <c r="L17" s="16"/>
      <c r="M17" s="16"/>
      <c r="N17" s="16"/>
      <c r="O17" s="16"/>
    </row>
    <row r="18" ht="20.25" customHeight="1" spans="1:15">
      <c r="A18" s="46" t="s">
        <v>93</v>
      </c>
      <c r="B18" s="46" t="s">
        <v>94</v>
      </c>
      <c r="C18" s="16">
        <v>50000</v>
      </c>
      <c r="D18" s="16">
        <v>50000</v>
      </c>
      <c r="E18" s="16"/>
      <c r="F18" s="16">
        <v>50000</v>
      </c>
      <c r="G18" s="16"/>
      <c r="H18" s="16"/>
      <c r="I18" s="16"/>
      <c r="J18" s="16"/>
      <c r="K18" s="16"/>
      <c r="L18" s="16"/>
      <c r="M18" s="16"/>
      <c r="N18" s="16"/>
      <c r="O18" s="16"/>
    </row>
    <row r="19" ht="20.25" customHeight="1" spans="1:15">
      <c r="A19" s="15" t="s">
        <v>95</v>
      </c>
      <c r="B19" s="15" t="s">
        <v>96</v>
      </c>
      <c r="C19" s="16">
        <v>2125487.04</v>
      </c>
      <c r="D19" s="16">
        <v>2125487.04</v>
      </c>
      <c r="E19" s="16">
        <v>2040023.04</v>
      </c>
      <c r="F19" s="16">
        <v>85464</v>
      </c>
      <c r="G19" s="16"/>
      <c r="H19" s="16"/>
      <c r="I19" s="16"/>
      <c r="J19" s="16"/>
      <c r="K19" s="16"/>
      <c r="L19" s="16"/>
      <c r="M19" s="16"/>
      <c r="N19" s="16"/>
      <c r="O19" s="16"/>
    </row>
    <row r="20" ht="20.25" customHeight="1" spans="1:15">
      <c r="A20" s="45" t="s">
        <v>97</v>
      </c>
      <c r="B20" s="45" t="s">
        <v>98</v>
      </c>
      <c r="C20" s="16">
        <v>2040023.04</v>
      </c>
      <c r="D20" s="16">
        <v>2040023.04</v>
      </c>
      <c r="E20" s="16">
        <v>2040023.04</v>
      </c>
      <c r="F20" s="16"/>
      <c r="G20" s="16"/>
      <c r="H20" s="16"/>
      <c r="I20" s="16"/>
      <c r="J20" s="16"/>
      <c r="K20" s="16"/>
      <c r="L20" s="16"/>
      <c r="M20" s="16"/>
      <c r="N20" s="16"/>
      <c r="O20" s="16"/>
    </row>
    <row r="21" ht="20.25" customHeight="1" spans="1:15">
      <c r="A21" s="46" t="s">
        <v>99</v>
      </c>
      <c r="B21" s="46" t="s">
        <v>100</v>
      </c>
      <c r="C21" s="16">
        <v>288000</v>
      </c>
      <c r="D21" s="16">
        <v>288000</v>
      </c>
      <c r="E21" s="16">
        <v>288000</v>
      </c>
      <c r="F21" s="16"/>
      <c r="G21" s="16"/>
      <c r="H21" s="16"/>
      <c r="I21" s="16"/>
      <c r="J21" s="16"/>
      <c r="K21" s="16"/>
      <c r="L21" s="16"/>
      <c r="M21" s="16"/>
      <c r="N21" s="16"/>
      <c r="O21" s="16"/>
    </row>
    <row r="22" ht="20.25" customHeight="1" spans="1:15">
      <c r="A22" s="46" t="s">
        <v>101</v>
      </c>
      <c r="B22" s="46" t="s">
        <v>102</v>
      </c>
      <c r="C22" s="16">
        <v>489600</v>
      </c>
      <c r="D22" s="16">
        <v>489600</v>
      </c>
      <c r="E22" s="16">
        <v>489600</v>
      </c>
      <c r="F22" s="16"/>
      <c r="G22" s="16"/>
      <c r="H22" s="16"/>
      <c r="I22" s="16"/>
      <c r="J22" s="16"/>
      <c r="K22" s="16"/>
      <c r="L22" s="16"/>
      <c r="M22" s="16"/>
      <c r="N22" s="16"/>
      <c r="O22" s="16"/>
    </row>
    <row r="23" ht="20.25" customHeight="1" spans="1:15">
      <c r="A23" s="46" t="s">
        <v>103</v>
      </c>
      <c r="B23" s="46" t="s">
        <v>104</v>
      </c>
      <c r="C23" s="16">
        <v>1262423.04</v>
      </c>
      <c r="D23" s="16">
        <v>1262423.04</v>
      </c>
      <c r="E23" s="16">
        <v>1262423.04</v>
      </c>
      <c r="F23" s="16"/>
      <c r="G23" s="16"/>
      <c r="H23" s="16"/>
      <c r="I23" s="16"/>
      <c r="J23" s="16"/>
      <c r="K23" s="16"/>
      <c r="L23" s="16"/>
      <c r="M23" s="16"/>
      <c r="N23" s="16"/>
      <c r="O23" s="16"/>
    </row>
    <row r="24" ht="20.25" customHeight="1" spans="1:15">
      <c r="A24" s="45" t="s">
        <v>105</v>
      </c>
      <c r="B24" s="45" t="s">
        <v>106</v>
      </c>
      <c r="C24" s="16">
        <v>85464</v>
      </c>
      <c r="D24" s="16">
        <v>85464</v>
      </c>
      <c r="E24" s="16"/>
      <c r="F24" s="16">
        <v>85464</v>
      </c>
      <c r="G24" s="16"/>
      <c r="H24" s="16"/>
      <c r="I24" s="16"/>
      <c r="J24" s="16"/>
      <c r="K24" s="16"/>
      <c r="L24" s="16"/>
      <c r="M24" s="16"/>
      <c r="N24" s="16"/>
      <c r="O24" s="16"/>
    </row>
    <row r="25" ht="20.25" customHeight="1" spans="1:15">
      <c r="A25" s="46" t="s">
        <v>107</v>
      </c>
      <c r="B25" s="46" t="s">
        <v>108</v>
      </c>
      <c r="C25" s="16">
        <v>85464</v>
      </c>
      <c r="D25" s="16">
        <v>85464</v>
      </c>
      <c r="E25" s="16"/>
      <c r="F25" s="16">
        <v>85464</v>
      </c>
      <c r="G25" s="16"/>
      <c r="H25" s="16"/>
      <c r="I25" s="16"/>
      <c r="J25" s="16"/>
      <c r="K25" s="16"/>
      <c r="L25" s="16"/>
      <c r="M25" s="16"/>
      <c r="N25" s="16"/>
      <c r="O25" s="16"/>
    </row>
    <row r="26" ht="20.25" customHeight="1" spans="1:15">
      <c r="A26" s="15" t="s">
        <v>109</v>
      </c>
      <c r="B26" s="15" t="s">
        <v>110</v>
      </c>
      <c r="C26" s="16">
        <v>1233062.8</v>
      </c>
      <c r="D26" s="16">
        <v>1233062.8</v>
      </c>
      <c r="E26" s="16">
        <v>1233062.8</v>
      </c>
      <c r="F26" s="16"/>
      <c r="G26" s="16"/>
      <c r="H26" s="16"/>
      <c r="I26" s="16"/>
      <c r="J26" s="16"/>
      <c r="K26" s="16"/>
      <c r="L26" s="16"/>
      <c r="M26" s="16"/>
      <c r="N26" s="16"/>
      <c r="O26" s="16"/>
    </row>
    <row r="27" ht="20.25" customHeight="1" spans="1:15">
      <c r="A27" s="45" t="s">
        <v>111</v>
      </c>
      <c r="B27" s="45" t="s">
        <v>112</v>
      </c>
      <c r="C27" s="16">
        <v>1233062.8</v>
      </c>
      <c r="D27" s="16">
        <v>1233062.8</v>
      </c>
      <c r="E27" s="16">
        <v>1233062.8</v>
      </c>
      <c r="F27" s="16"/>
      <c r="G27" s="16"/>
      <c r="H27" s="16"/>
      <c r="I27" s="16"/>
      <c r="J27" s="16"/>
      <c r="K27" s="16"/>
      <c r="L27" s="16"/>
      <c r="M27" s="16"/>
      <c r="N27" s="16"/>
      <c r="O27" s="16"/>
    </row>
    <row r="28" ht="20.25" customHeight="1" spans="1:15">
      <c r="A28" s="46" t="s">
        <v>113</v>
      </c>
      <c r="B28" s="46" t="s">
        <v>114</v>
      </c>
      <c r="C28" s="16">
        <v>101513.32</v>
      </c>
      <c r="D28" s="16">
        <v>101513.32</v>
      </c>
      <c r="E28" s="16">
        <v>101513.32</v>
      </c>
      <c r="F28" s="16"/>
      <c r="G28" s="16"/>
      <c r="H28" s="16"/>
      <c r="I28" s="16"/>
      <c r="J28" s="16"/>
      <c r="K28" s="16"/>
      <c r="L28" s="16"/>
      <c r="M28" s="16"/>
      <c r="N28" s="16"/>
      <c r="O28" s="16"/>
    </row>
    <row r="29" ht="20.25" customHeight="1" spans="1:15">
      <c r="A29" s="46" t="s">
        <v>115</v>
      </c>
      <c r="B29" s="46" t="s">
        <v>116</v>
      </c>
      <c r="C29" s="16">
        <v>553368.64</v>
      </c>
      <c r="D29" s="16">
        <v>553368.64</v>
      </c>
      <c r="E29" s="16">
        <v>553368.64</v>
      </c>
      <c r="F29" s="16"/>
      <c r="G29" s="16"/>
      <c r="H29" s="16"/>
      <c r="I29" s="16"/>
      <c r="J29" s="16"/>
      <c r="K29" s="16"/>
      <c r="L29" s="16"/>
      <c r="M29" s="16"/>
      <c r="N29" s="16"/>
      <c r="O29" s="16"/>
    </row>
    <row r="30" ht="20.25" customHeight="1" spans="1:15">
      <c r="A30" s="46" t="s">
        <v>117</v>
      </c>
      <c r="B30" s="46" t="s">
        <v>118</v>
      </c>
      <c r="C30" s="16">
        <v>507603.29</v>
      </c>
      <c r="D30" s="16">
        <v>507603.29</v>
      </c>
      <c r="E30" s="16">
        <v>507603.29</v>
      </c>
      <c r="F30" s="16"/>
      <c r="G30" s="16"/>
      <c r="H30" s="16"/>
      <c r="I30" s="16"/>
      <c r="J30" s="16"/>
      <c r="K30" s="16"/>
      <c r="L30" s="16"/>
      <c r="M30" s="16"/>
      <c r="N30" s="16"/>
      <c r="O30" s="16"/>
    </row>
    <row r="31" ht="20.25" customHeight="1" spans="1:15">
      <c r="A31" s="46" t="s">
        <v>119</v>
      </c>
      <c r="B31" s="46" t="s">
        <v>120</v>
      </c>
      <c r="C31" s="16">
        <v>70577.55</v>
      </c>
      <c r="D31" s="16">
        <v>70577.55</v>
      </c>
      <c r="E31" s="16">
        <v>70577.55</v>
      </c>
      <c r="F31" s="16"/>
      <c r="G31" s="16"/>
      <c r="H31" s="16"/>
      <c r="I31" s="16"/>
      <c r="J31" s="16"/>
      <c r="K31" s="16"/>
      <c r="L31" s="16"/>
      <c r="M31" s="16"/>
      <c r="N31" s="16"/>
      <c r="O31" s="16"/>
    </row>
    <row r="32" ht="20.25" customHeight="1" spans="1:15">
      <c r="A32" s="15" t="s">
        <v>121</v>
      </c>
      <c r="B32" s="15" t="s">
        <v>122</v>
      </c>
      <c r="C32" s="16">
        <v>12000000</v>
      </c>
      <c r="D32" s="16"/>
      <c r="E32" s="16"/>
      <c r="F32" s="16"/>
      <c r="G32" s="16">
        <v>12000000</v>
      </c>
      <c r="H32" s="16"/>
      <c r="I32" s="16"/>
      <c r="J32" s="16"/>
      <c r="K32" s="16"/>
      <c r="L32" s="16"/>
      <c r="M32" s="16"/>
      <c r="N32" s="16"/>
      <c r="O32" s="16"/>
    </row>
    <row r="33" ht="20.25" customHeight="1" spans="1:15">
      <c r="A33" s="45" t="s">
        <v>123</v>
      </c>
      <c r="B33" s="45" t="s">
        <v>124</v>
      </c>
      <c r="C33" s="16">
        <v>12000000</v>
      </c>
      <c r="D33" s="16"/>
      <c r="E33" s="16"/>
      <c r="F33" s="16"/>
      <c r="G33" s="16">
        <v>12000000</v>
      </c>
      <c r="H33" s="16"/>
      <c r="I33" s="16"/>
      <c r="J33" s="16"/>
      <c r="K33" s="16"/>
      <c r="L33" s="16"/>
      <c r="M33" s="16"/>
      <c r="N33" s="16"/>
      <c r="O33" s="16"/>
    </row>
    <row r="34" ht="20.25" customHeight="1" spans="1:15">
      <c r="A34" s="46" t="s">
        <v>125</v>
      </c>
      <c r="B34" s="46" t="s">
        <v>126</v>
      </c>
      <c r="C34" s="16">
        <v>12000000</v>
      </c>
      <c r="D34" s="16"/>
      <c r="E34" s="16"/>
      <c r="F34" s="16"/>
      <c r="G34" s="16">
        <v>12000000</v>
      </c>
      <c r="H34" s="16"/>
      <c r="I34" s="16"/>
      <c r="J34" s="16"/>
      <c r="K34" s="16"/>
      <c r="L34" s="16"/>
      <c r="M34" s="16"/>
      <c r="N34" s="16"/>
      <c r="O34" s="16"/>
    </row>
    <row r="35" ht="20.25" customHeight="1" spans="1:15">
      <c r="A35" s="15" t="s">
        <v>127</v>
      </c>
      <c r="B35" s="15" t="s">
        <v>128</v>
      </c>
      <c r="C35" s="16">
        <v>895320</v>
      </c>
      <c r="D35" s="16">
        <v>895320</v>
      </c>
      <c r="E35" s="16">
        <v>895320</v>
      </c>
      <c r="F35" s="16"/>
      <c r="G35" s="16"/>
      <c r="H35" s="16"/>
      <c r="I35" s="16"/>
      <c r="J35" s="16"/>
      <c r="K35" s="16"/>
      <c r="L35" s="16"/>
      <c r="M35" s="16"/>
      <c r="N35" s="16"/>
      <c r="O35" s="16"/>
    </row>
    <row r="36" ht="20.25" customHeight="1" spans="1:15">
      <c r="A36" s="45" t="s">
        <v>129</v>
      </c>
      <c r="B36" s="45" t="s">
        <v>130</v>
      </c>
      <c r="C36" s="16">
        <v>895320</v>
      </c>
      <c r="D36" s="16">
        <v>895320</v>
      </c>
      <c r="E36" s="16">
        <v>895320</v>
      </c>
      <c r="F36" s="16"/>
      <c r="G36" s="16"/>
      <c r="H36" s="16"/>
      <c r="I36" s="16"/>
      <c r="J36" s="16"/>
      <c r="K36" s="16"/>
      <c r="L36" s="16"/>
      <c r="M36" s="16"/>
      <c r="N36" s="16"/>
      <c r="O36" s="16"/>
    </row>
    <row r="37" ht="20.25" customHeight="1" spans="1:15">
      <c r="A37" s="46" t="s">
        <v>131</v>
      </c>
      <c r="B37" s="46" t="s">
        <v>132</v>
      </c>
      <c r="C37" s="16">
        <v>895320</v>
      </c>
      <c r="D37" s="16">
        <v>895320</v>
      </c>
      <c r="E37" s="16">
        <v>895320</v>
      </c>
      <c r="F37" s="16"/>
      <c r="G37" s="16"/>
      <c r="H37" s="16"/>
      <c r="I37" s="16"/>
      <c r="J37" s="16"/>
      <c r="K37" s="16"/>
      <c r="L37" s="16"/>
      <c r="M37" s="16"/>
      <c r="N37" s="16"/>
      <c r="O37" s="16"/>
    </row>
    <row r="38" ht="20.25" customHeight="1" spans="1:15">
      <c r="A38" s="47" t="s">
        <v>133</v>
      </c>
      <c r="B38" s="47"/>
      <c r="C38" s="16">
        <v>37757901.71</v>
      </c>
      <c r="D38" s="16">
        <v>15757901.71</v>
      </c>
      <c r="E38" s="16">
        <v>14727401.71</v>
      </c>
      <c r="F38" s="16">
        <v>1030500</v>
      </c>
      <c r="G38" s="16">
        <v>12000000</v>
      </c>
      <c r="H38" s="16"/>
      <c r="I38" s="16"/>
      <c r="J38" s="16">
        <v>10000000</v>
      </c>
      <c r="K38" s="16"/>
      <c r="L38" s="16"/>
      <c r="M38" s="16"/>
      <c r="N38" s="16"/>
      <c r="O38" s="16">
        <v>10000000</v>
      </c>
    </row>
  </sheetData>
  <mergeCells count="11">
    <mergeCell ref="A2:O2"/>
    <mergeCell ref="A3:I3"/>
    <mergeCell ref="D4:F4"/>
    <mergeCell ref="J4:O4"/>
    <mergeCell ref="A38:B38"/>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J11" sqref="J11"/>
    </sheetView>
  </sheetViews>
  <sheetFormatPr defaultColWidth="8.85" defaultRowHeight="15" customHeight="1" outlineLevelCol="3"/>
  <cols>
    <col min="1" max="4" width="35.7083333333333" customWidth="1"/>
  </cols>
  <sheetData>
    <row r="1" ht="18.75" customHeight="1" spans="1:4">
      <c r="A1" s="1"/>
      <c r="B1" s="1"/>
      <c r="C1" s="1"/>
      <c r="D1" s="5" t="s">
        <v>134</v>
      </c>
    </row>
    <row r="2" ht="45" customHeight="1" spans="1:4">
      <c r="A2" s="3" t="s">
        <v>135</v>
      </c>
      <c r="B2" s="3"/>
      <c r="C2" s="3"/>
      <c r="D2" s="3"/>
    </row>
    <row r="3" ht="18.75" customHeight="1" spans="1:4">
      <c r="A3" s="4" t="str">
        <f>"单位名称："&amp;"通海县教育体育局（本级）"</f>
        <v>单位名称：通海县教育体育局（本级）</v>
      </c>
      <c r="B3" s="4"/>
      <c r="C3" s="63"/>
      <c r="D3" s="5" t="s">
        <v>2</v>
      </c>
    </row>
    <row r="4" ht="22.5" customHeight="1" spans="1:4">
      <c r="A4" s="7" t="s">
        <v>3</v>
      </c>
      <c r="B4" s="7"/>
      <c r="C4" s="7" t="s">
        <v>4</v>
      </c>
      <c r="D4" s="7"/>
    </row>
    <row r="5" ht="18.75" customHeight="1" spans="1:4">
      <c r="A5" s="7" t="s">
        <v>5</v>
      </c>
      <c r="B5" s="7" t="s">
        <v>6</v>
      </c>
      <c r="C5" s="7" t="s">
        <v>136</v>
      </c>
      <c r="D5" s="7" t="s">
        <v>6</v>
      </c>
    </row>
    <row r="6" ht="18.75" customHeight="1" spans="1:4">
      <c r="A6" s="7"/>
      <c r="B6" s="7"/>
      <c r="C6" s="7"/>
      <c r="D6" s="7"/>
    </row>
    <row r="7" ht="22.5" customHeight="1" spans="1:4">
      <c r="A7" s="14" t="s">
        <v>137</v>
      </c>
      <c r="B7" s="16">
        <v>27757901.71</v>
      </c>
      <c r="C7" s="14" t="s">
        <v>138</v>
      </c>
      <c r="D7" s="16">
        <v>27757901.71</v>
      </c>
    </row>
    <row r="8" ht="22.5" customHeight="1" spans="1:4">
      <c r="A8" s="14" t="s">
        <v>139</v>
      </c>
      <c r="B8" s="16">
        <v>15757901.71</v>
      </c>
      <c r="C8" s="14" t="str">
        <f>"（"&amp;"一"&amp;"）"&amp;"教育支出"</f>
        <v>（一）教育支出</v>
      </c>
      <c r="D8" s="16">
        <v>11454031.87</v>
      </c>
    </row>
    <row r="9" ht="22.5" customHeight="1" spans="1:4">
      <c r="A9" s="14" t="s">
        <v>140</v>
      </c>
      <c r="B9" s="16">
        <v>12000000</v>
      </c>
      <c r="C9" s="14" t="str">
        <f>"（"&amp;"二"&amp;"）"&amp;"文化旅游体育与传媒支出"</f>
        <v>（二）文化旅游体育与传媒支出</v>
      </c>
      <c r="D9" s="16">
        <v>50000</v>
      </c>
    </row>
    <row r="10" ht="22.5" customHeight="1" spans="1:4">
      <c r="A10" s="14" t="s">
        <v>141</v>
      </c>
      <c r="B10" s="16"/>
      <c r="C10" s="14" t="str">
        <f>"（"&amp;"三"&amp;"）"&amp;"社会保障和就业支出"</f>
        <v>（三）社会保障和就业支出</v>
      </c>
      <c r="D10" s="16">
        <v>2125487.04</v>
      </c>
    </row>
    <row r="11" ht="22.5" customHeight="1" spans="1:4">
      <c r="A11" s="14" t="s">
        <v>142</v>
      </c>
      <c r="B11" s="16"/>
      <c r="C11" s="14" t="str">
        <f>"（"&amp;"四"&amp;"）"&amp;"卫生健康支出"</f>
        <v>（四）卫生健康支出</v>
      </c>
      <c r="D11" s="16">
        <v>1233062.8</v>
      </c>
    </row>
    <row r="12" ht="22.5" customHeight="1" spans="1:4">
      <c r="A12" s="14" t="s">
        <v>139</v>
      </c>
      <c r="B12" s="16"/>
      <c r="C12" s="14" t="str">
        <f>"（"&amp;"五"&amp;"）"&amp;"城乡社区支出"</f>
        <v>（五）城乡社区支出</v>
      </c>
      <c r="D12" s="16">
        <v>12000000</v>
      </c>
    </row>
    <row r="13" ht="22.5" customHeight="1" spans="1:4">
      <c r="A13" s="14" t="s">
        <v>140</v>
      </c>
      <c r="B13" s="16"/>
      <c r="C13" s="14" t="str">
        <f>"（"&amp;"六"&amp;"）"&amp;"住房保障支出"</f>
        <v>（六）住房保障支出</v>
      </c>
      <c r="D13" s="16">
        <v>895320</v>
      </c>
    </row>
    <row r="14" ht="22.5" customHeight="1" spans="1:4">
      <c r="A14" s="14" t="s">
        <v>141</v>
      </c>
      <c r="B14" s="16"/>
      <c r="C14" s="14"/>
      <c r="D14" s="16"/>
    </row>
    <row r="15" ht="22.5" customHeight="1" spans="1:4">
      <c r="A15" s="64"/>
      <c r="B15" s="16"/>
      <c r="C15" s="14" t="s">
        <v>143</v>
      </c>
      <c r="D15" s="16"/>
    </row>
    <row r="16" ht="22.5" customHeight="1" spans="1:4">
      <c r="A16" s="65" t="s">
        <v>144</v>
      </c>
      <c r="B16" s="66">
        <v>27757901.71</v>
      </c>
      <c r="C16" s="67" t="s">
        <v>145</v>
      </c>
      <c r="D16" s="66">
        <v>27757901.71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workbookViewId="0">
      <selection activeCell="H13" sqref="H13"/>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146</v>
      </c>
    </row>
    <row r="2" ht="37.5" customHeight="1" spans="1:7">
      <c r="A2" s="3" t="s">
        <v>147</v>
      </c>
      <c r="B2" s="3"/>
      <c r="C2" s="3"/>
      <c r="D2" s="3"/>
      <c r="E2" s="3"/>
      <c r="F2" s="3"/>
      <c r="G2" s="3"/>
    </row>
    <row r="3" ht="18.75" customHeight="1" spans="1:7">
      <c r="A3" s="22" t="str">
        <f>"单位名称："&amp;"通海县教育体育局（本级）"</f>
        <v>单位名称：通海县教育体育局（本级）</v>
      </c>
      <c r="B3" s="22"/>
      <c r="C3" s="22"/>
      <c r="D3" s="42"/>
      <c r="E3" s="42"/>
      <c r="F3" s="42"/>
      <c r="G3" s="43" t="s">
        <v>29</v>
      </c>
    </row>
    <row r="4" ht="18.75" customHeight="1" spans="1:7">
      <c r="A4" s="12" t="s">
        <v>148</v>
      </c>
      <c r="B4" s="12" t="s">
        <v>60</v>
      </c>
      <c r="C4" s="44" t="s">
        <v>32</v>
      </c>
      <c r="D4" s="44" t="s">
        <v>63</v>
      </c>
      <c r="E4" s="44"/>
      <c r="F4" s="44"/>
      <c r="G4" s="12" t="s">
        <v>64</v>
      </c>
    </row>
    <row r="5" ht="18.75" customHeight="1" spans="1:7">
      <c r="A5" s="12" t="s">
        <v>59</v>
      </c>
      <c r="B5" s="12" t="s">
        <v>60</v>
      </c>
      <c r="C5" s="44"/>
      <c r="D5" s="44" t="s">
        <v>34</v>
      </c>
      <c r="E5" s="44" t="s">
        <v>149</v>
      </c>
      <c r="F5" s="44" t="s">
        <v>150</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11454031.87</v>
      </c>
      <c r="D7" s="16">
        <v>10558995.87</v>
      </c>
      <c r="E7" s="16">
        <v>8503100.87</v>
      </c>
      <c r="F7" s="16">
        <v>2055895</v>
      </c>
      <c r="G7" s="16">
        <v>895036</v>
      </c>
    </row>
    <row r="8" ht="20.25" customHeight="1" spans="1:7">
      <c r="A8" s="45" t="s">
        <v>73</v>
      </c>
      <c r="B8" s="45" t="s">
        <v>74</v>
      </c>
      <c r="C8" s="16">
        <v>10558995.87</v>
      </c>
      <c r="D8" s="16">
        <v>10558995.87</v>
      </c>
      <c r="E8" s="16">
        <v>8503100.87</v>
      </c>
      <c r="F8" s="16">
        <v>2055895</v>
      </c>
      <c r="G8" s="16"/>
    </row>
    <row r="9" ht="20.25" customHeight="1" spans="1:7">
      <c r="A9" s="46" t="s">
        <v>75</v>
      </c>
      <c r="B9" s="46" t="s">
        <v>76</v>
      </c>
      <c r="C9" s="16">
        <v>3013780.95</v>
      </c>
      <c r="D9" s="16">
        <v>3013780.95</v>
      </c>
      <c r="E9" s="16">
        <v>1462785.95</v>
      </c>
      <c r="F9" s="16">
        <v>1550995</v>
      </c>
      <c r="G9" s="16"/>
    </row>
    <row r="10" ht="20.25" customHeight="1" spans="1:7">
      <c r="A10" s="46" t="s">
        <v>77</v>
      </c>
      <c r="B10" s="46" t="s">
        <v>78</v>
      </c>
      <c r="C10" s="16">
        <v>7545214.92</v>
      </c>
      <c r="D10" s="16">
        <v>7545214.92</v>
      </c>
      <c r="E10" s="16">
        <v>7040314.92</v>
      </c>
      <c r="F10" s="16">
        <v>504900</v>
      </c>
      <c r="G10" s="16"/>
    </row>
    <row r="11" ht="20.25" customHeight="1" spans="1:7">
      <c r="A11" s="45" t="s">
        <v>79</v>
      </c>
      <c r="B11" s="45" t="s">
        <v>80</v>
      </c>
      <c r="C11" s="16">
        <v>255036</v>
      </c>
      <c r="D11" s="16"/>
      <c r="E11" s="16"/>
      <c r="F11" s="16"/>
      <c r="G11" s="16">
        <v>255036</v>
      </c>
    </row>
    <row r="12" ht="20.25" customHeight="1" spans="1:7">
      <c r="A12" s="46" t="s">
        <v>81</v>
      </c>
      <c r="B12" s="46" t="s">
        <v>82</v>
      </c>
      <c r="C12" s="16">
        <v>81240</v>
      </c>
      <c r="D12" s="16"/>
      <c r="E12" s="16"/>
      <c r="F12" s="16"/>
      <c r="G12" s="16">
        <v>81240</v>
      </c>
    </row>
    <row r="13" ht="20.25" customHeight="1" spans="1:7">
      <c r="A13" s="46" t="s">
        <v>83</v>
      </c>
      <c r="B13" s="46" t="s">
        <v>84</v>
      </c>
      <c r="C13" s="16">
        <v>173796</v>
      </c>
      <c r="D13" s="16"/>
      <c r="E13" s="16"/>
      <c r="F13" s="16"/>
      <c r="G13" s="16">
        <v>173796</v>
      </c>
    </row>
    <row r="14" ht="20.25" customHeight="1" spans="1:7">
      <c r="A14" s="45" t="s">
        <v>85</v>
      </c>
      <c r="B14" s="45" t="s">
        <v>86</v>
      </c>
      <c r="C14" s="16">
        <v>640000</v>
      </c>
      <c r="D14" s="16"/>
      <c r="E14" s="16"/>
      <c r="F14" s="16"/>
      <c r="G14" s="16">
        <v>640000</v>
      </c>
    </row>
    <row r="15" ht="20.25" customHeight="1" spans="1:7">
      <c r="A15" s="46" t="s">
        <v>87</v>
      </c>
      <c r="B15" s="46" t="s">
        <v>88</v>
      </c>
      <c r="C15" s="16">
        <v>640000</v>
      </c>
      <c r="D15" s="16"/>
      <c r="E15" s="16"/>
      <c r="F15" s="16"/>
      <c r="G15" s="16">
        <v>640000</v>
      </c>
    </row>
    <row r="16" ht="20.25" customHeight="1" spans="1:7">
      <c r="A16" s="15" t="s">
        <v>89</v>
      </c>
      <c r="B16" s="15" t="s">
        <v>90</v>
      </c>
      <c r="C16" s="16">
        <v>50000</v>
      </c>
      <c r="D16" s="16"/>
      <c r="E16" s="16"/>
      <c r="F16" s="16"/>
      <c r="G16" s="16">
        <v>50000</v>
      </c>
    </row>
    <row r="17" ht="20.25" customHeight="1" spans="1:7">
      <c r="A17" s="45" t="s">
        <v>91</v>
      </c>
      <c r="B17" s="45" t="s">
        <v>92</v>
      </c>
      <c r="C17" s="16">
        <v>50000</v>
      </c>
      <c r="D17" s="16"/>
      <c r="E17" s="16"/>
      <c r="F17" s="16"/>
      <c r="G17" s="16">
        <v>50000</v>
      </c>
    </row>
    <row r="18" ht="20.25" customHeight="1" spans="1:7">
      <c r="A18" s="46" t="s">
        <v>93</v>
      </c>
      <c r="B18" s="46" t="s">
        <v>94</v>
      </c>
      <c r="C18" s="16">
        <v>50000</v>
      </c>
      <c r="D18" s="16"/>
      <c r="E18" s="16"/>
      <c r="F18" s="16"/>
      <c r="G18" s="16">
        <v>50000</v>
      </c>
    </row>
    <row r="19" ht="20.25" customHeight="1" spans="1:7">
      <c r="A19" s="15" t="s">
        <v>95</v>
      </c>
      <c r="B19" s="15" t="s">
        <v>96</v>
      </c>
      <c r="C19" s="16">
        <v>2125487.04</v>
      </c>
      <c r="D19" s="16">
        <v>2040023.04</v>
      </c>
      <c r="E19" s="16">
        <v>2040023.04</v>
      </c>
      <c r="F19" s="16"/>
      <c r="G19" s="16">
        <v>85464</v>
      </c>
    </row>
    <row r="20" ht="20.25" customHeight="1" spans="1:7">
      <c r="A20" s="45" t="s">
        <v>97</v>
      </c>
      <c r="B20" s="45" t="s">
        <v>98</v>
      </c>
      <c r="C20" s="16">
        <v>2040023.04</v>
      </c>
      <c r="D20" s="16">
        <v>2040023.04</v>
      </c>
      <c r="E20" s="16">
        <v>2040023.04</v>
      </c>
      <c r="F20" s="16"/>
      <c r="G20" s="16"/>
    </row>
    <row r="21" ht="20.25" customHeight="1" spans="1:7">
      <c r="A21" s="46" t="s">
        <v>99</v>
      </c>
      <c r="B21" s="46" t="s">
        <v>100</v>
      </c>
      <c r="C21" s="16">
        <v>288000</v>
      </c>
      <c r="D21" s="16">
        <v>288000</v>
      </c>
      <c r="E21" s="16">
        <v>288000</v>
      </c>
      <c r="F21" s="16"/>
      <c r="G21" s="16"/>
    </row>
    <row r="22" ht="20.25" customHeight="1" spans="1:7">
      <c r="A22" s="46" t="s">
        <v>101</v>
      </c>
      <c r="B22" s="46" t="s">
        <v>102</v>
      </c>
      <c r="C22" s="16">
        <v>489600</v>
      </c>
      <c r="D22" s="16">
        <v>489600</v>
      </c>
      <c r="E22" s="16">
        <v>489600</v>
      </c>
      <c r="F22" s="16"/>
      <c r="G22" s="16"/>
    </row>
    <row r="23" ht="20.25" customHeight="1" spans="1:7">
      <c r="A23" s="46" t="s">
        <v>103</v>
      </c>
      <c r="B23" s="46" t="s">
        <v>104</v>
      </c>
      <c r="C23" s="16">
        <v>1262423.04</v>
      </c>
      <c r="D23" s="16">
        <v>1262423.04</v>
      </c>
      <c r="E23" s="16">
        <v>1262423.04</v>
      </c>
      <c r="F23" s="16"/>
      <c r="G23" s="16"/>
    </row>
    <row r="24" ht="20.25" customHeight="1" spans="1:7">
      <c r="A24" s="45" t="s">
        <v>105</v>
      </c>
      <c r="B24" s="45" t="s">
        <v>106</v>
      </c>
      <c r="C24" s="16">
        <v>85464</v>
      </c>
      <c r="D24" s="16"/>
      <c r="E24" s="16"/>
      <c r="F24" s="16"/>
      <c r="G24" s="16">
        <v>85464</v>
      </c>
    </row>
    <row r="25" ht="20.25" customHeight="1" spans="1:7">
      <c r="A25" s="46" t="s">
        <v>107</v>
      </c>
      <c r="B25" s="46" t="s">
        <v>108</v>
      </c>
      <c r="C25" s="16">
        <v>85464</v>
      </c>
      <c r="D25" s="16"/>
      <c r="E25" s="16"/>
      <c r="F25" s="16"/>
      <c r="G25" s="16">
        <v>85464</v>
      </c>
    </row>
    <row r="26" ht="20.25" customHeight="1" spans="1:7">
      <c r="A26" s="15" t="s">
        <v>109</v>
      </c>
      <c r="B26" s="15" t="s">
        <v>110</v>
      </c>
      <c r="C26" s="16">
        <v>1233062.8</v>
      </c>
      <c r="D26" s="16">
        <v>1233062.8</v>
      </c>
      <c r="E26" s="16">
        <v>1233062.8</v>
      </c>
      <c r="F26" s="16"/>
      <c r="G26" s="16"/>
    </row>
    <row r="27" ht="20.25" customHeight="1" spans="1:7">
      <c r="A27" s="45" t="s">
        <v>111</v>
      </c>
      <c r="B27" s="45" t="s">
        <v>112</v>
      </c>
      <c r="C27" s="16">
        <v>1233062.8</v>
      </c>
      <c r="D27" s="16">
        <v>1233062.8</v>
      </c>
      <c r="E27" s="16">
        <v>1233062.8</v>
      </c>
      <c r="F27" s="16"/>
      <c r="G27" s="16"/>
    </row>
    <row r="28" ht="20.25" customHeight="1" spans="1:7">
      <c r="A28" s="46" t="s">
        <v>113</v>
      </c>
      <c r="B28" s="46" t="s">
        <v>114</v>
      </c>
      <c r="C28" s="16">
        <v>101513.32</v>
      </c>
      <c r="D28" s="16">
        <v>101513.32</v>
      </c>
      <c r="E28" s="16">
        <v>101513.32</v>
      </c>
      <c r="F28" s="16"/>
      <c r="G28" s="16"/>
    </row>
    <row r="29" ht="20.25" customHeight="1" spans="1:7">
      <c r="A29" s="46" t="s">
        <v>115</v>
      </c>
      <c r="B29" s="46" t="s">
        <v>116</v>
      </c>
      <c r="C29" s="16">
        <v>553368.64</v>
      </c>
      <c r="D29" s="16">
        <v>553368.64</v>
      </c>
      <c r="E29" s="16">
        <v>553368.64</v>
      </c>
      <c r="F29" s="16"/>
      <c r="G29" s="16"/>
    </row>
    <row r="30" ht="20.25" customHeight="1" spans="1:7">
      <c r="A30" s="46" t="s">
        <v>117</v>
      </c>
      <c r="B30" s="46" t="s">
        <v>118</v>
      </c>
      <c r="C30" s="16">
        <v>507603.29</v>
      </c>
      <c r="D30" s="16">
        <v>507603.29</v>
      </c>
      <c r="E30" s="16">
        <v>507603.29</v>
      </c>
      <c r="F30" s="16"/>
      <c r="G30" s="16"/>
    </row>
    <row r="31" ht="20.25" customHeight="1" spans="1:7">
      <c r="A31" s="46" t="s">
        <v>119</v>
      </c>
      <c r="B31" s="46" t="s">
        <v>120</v>
      </c>
      <c r="C31" s="16">
        <v>70577.55</v>
      </c>
      <c r="D31" s="16">
        <v>70577.55</v>
      </c>
      <c r="E31" s="16">
        <v>70577.55</v>
      </c>
      <c r="F31" s="16"/>
      <c r="G31" s="16"/>
    </row>
    <row r="32" ht="20.25" customHeight="1" spans="1:7">
      <c r="A32" s="15" t="s">
        <v>127</v>
      </c>
      <c r="B32" s="15" t="s">
        <v>128</v>
      </c>
      <c r="C32" s="16">
        <v>895320</v>
      </c>
      <c r="D32" s="16">
        <v>895320</v>
      </c>
      <c r="E32" s="16">
        <v>895320</v>
      </c>
      <c r="F32" s="16"/>
      <c r="G32" s="16"/>
    </row>
    <row r="33" ht="20.25" customHeight="1" spans="1:7">
      <c r="A33" s="45" t="s">
        <v>129</v>
      </c>
      <c r="B33" s="45" t="s">
        <v>130</v>
      </c>
      <c r="C33" s="16">
        <v>895320</v>
      </c>
      <c r="D33" s="16">
        <v>895320</v>
      </c>
      <c r="E33" s="16">
        <v>895320</v>
      </c>
      <c r="F33" s="16"/>
      <c r="G33" s="16"/>
    </row>
    <row r="34" ht="20.25" customHeight="1" spans="1:7">
      <c r="A34" s="46" t="s">
        <v>131</v>
      </c>
      <c r="B34" s="46" t="s">
        <v>132</v>
      </c>
      <c r="C34" s="16">
        <v>895320</v>
      </c>
      <c r="D34" s="16">
        <v>895320</v>
      </c>
      <c r="E34" s="16">
        <v>895320</v>
      </c>
      <c r="F34" s="16"/>
      <c r="G34" s="16"/>
    </row>
    <row r="35" ht="20.25" customHeight="1" spans="1:7">
      <c r="A35" s="47" t="s">
        <v>133</v>
      </c>
      <c r="B35" s="47"/>
      <c r="C35" s="48">
        <v>15757901.71</v>
      </c>
      <c r="D35" s="48">
        <v>14727401.71</v>
      </c>
      <c r="E35" s="48">
        <v>12671506.71</v>
      </c>
      <c r="F35" s="48">
        <v>2055895</v>
      </c>
      <c r="G35" s="48">
        <v>1030500</v>
      </c>
    </row>
  </sheetData>
  <mergeCells count="7">
    <mergeCell ref="A2:G2"/>
    <mergeCell ref="A3:C3"/>
    <mergeCell ref="A4:B4"/>
    <mergeCell ref="D4:F4"/>
    <mergeCell ref="A35:B3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16" sqref="D16"/>
    </sheetView>
  </sheetViews>
  <sheetFormatPr defaultColWidth="8.85" defaultRowHeight="15" customHeight="1" outlineLevelRow="6" outlineLevelCol="5"/>
  <cols>
    <col min="1" max="6" width="28.575" customWidth="1"/>
  </cols>
  <sheetData>
    <row r="1" ht="18.75" customHeight="1" spans="1:6">
      <c r="A1" s="56"/>
      <c r="B1" s="56"/>
      <c r="C1" s="57"/>
      <c r="D1" s="1"/>
      <c r="E1" s="1"/>
      <c r="F1" s="58" t="s">
        <v>151</v>
      </c>
    </row>
    <row r="2" ht="41.25" customHeight="1" spans="1:6">
      <c r="A2" s="59" t="s">
        <v>152</v>
      </c>
      <c r="B2" s="59"/>
      <c r="C2" s="59"/>
      <c r="D2" s="59"/>
      <c r="E2" s="59"/>
      <c r="F2" s="59"/>
    </row>
    <row r="3" ht="18.75" customHeight="1" spans="1:6">
      <c r="A3" s="4" t="str">
        <f>"单位名称："&amp;"通海县教育体育局（本级）"</f>
        <v>单位名称：通海县教育体育局（本级）</v>
      </c>
      <c r="B3" s="4"/>
      <c r="C3" s="4"/>
      <c r="D3" s="60"/>
      <c r="E3" s="1"/>
      <c r="F3" s="58" t="s">
        <v>29</v>
      </c>
    </row>
    <row r="4" ht="18.75" customHeight="1" spans="1:6">
      <c r="A4" s="12" t="s">
        <v>153</v>
      </c>
      <c r="B4" s="44" t="s">
        <v>154</v>
      </c>
      <c r="C4" s="44" t="s">
        <v>155</v>
      </c>
      <c r="D4" s="44"/>
      <c r="E4" s="44"/>
      <c r="F4" s="44" t="s">
        <v>156</v>
      </c>
    </row>
    <row r="5" ht="18.75" customHeight="1" spans="1:6">
      <c r="A5" s="12"/>
      <c r="B5" s="44"/>
      <c r="C5" s="44" t="s">
        <v>34</v>
      </c>
      <c r="D5" s="44" t="s">
        <v>157</v>
      </c>
      <c r="E5" s="44" t="s">
        <v>158</v>
      </c>
      <c r="F5" s="44"/>
    </row>
    <row r="6" ht="18.75" customHeight="1" spans="1:6">
      <c r="A6" s="61">
        <v>1</v>
      </c>
      <c r="B6" s="62">
        <v>2</v>
      </c>
      <c r="C6" s="61">
        <v>3</v>
      </c>
      <c r="D6" s="61">
        <v>4</v>
      </c>
      <c r="E6" s="61">
        <v>5</v>
      </c>
      <c r="F6" s="61">
        <v>6</v>
      </c>
    </row>
    <row r="7" ht="20.25" customHeight="1" spans="1:6">
      <c r="A7" s="16">
        <v>70858</v>
      </c>
      <c r="B7" s="16"/>
      <c r="C7" s="16">
        <v>25000</v>
      </c>
      <c r="D7" s="16"/>
      <c r="E7" s="16">
        <v>25000</v>
      </c>
      <c r="F7" s="16">
        <v>45858</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1"/>
  <sheetViews>
    <sheetView showZeros="0" workbookViewId="0">
      <selection activeCell="E10" sqref="E10"/>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159</v>
      </c>
    </row>
    <row r="2" ht="45" customHeight="1" spans="1:23">
      <c r="A2" s="3" t="s">
        <v>160</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"单位名称："&amp;"通海县教育体育局（本级）"</f>
        <v>单位名称：通海县教育体育局（本级）</v>
      </c>
      <c r="B3" s="4"/>
      <c r="C3" s="4"/>
      <c r="D3" s="4"/>
      <c r="E3" s="4"/>
      <c r="F3" s="4"/>
      <c r="G3" s="4"/>
      <c r="H3" s="53"/>
      <c r="I3" s="53"/>
      <c r="J3" s="53"/>
      <c r="K3" s="53"/>
      <c r="L3" s="5"/>
      <c r="M3" s="5"/>
      <c r="N3" s="5"/>
      <c r="O3" s="5"/>
      <c r="P3" s="5"/>
      <c r="Q3" s="5"/>
      <c r="R3" s="5"/>
      <c r="S3" s="5"/>
      <c r="T3" s="5"/>
      <c r="U3" s="5"/>
      <c r="V3" s="5"/>
      <c r="W3" s="5" t="s">
        <v>29</v>
      </c>
    </row>
    <row r="4" ht="18.75" customHeight="1" spans="1:23">
      <c r="A4" s="54" t="s">
        <v>161</v>
      </c>
      <c r="B4" s="54" t="s">
        <v>162</v>
      </c>
      <c r="C4" s="54" t="s">
        <v>163</v>
      </c>
      <c r="D4" s="54" t="s">
        <v>164</v>
      </c>
      <c r="E4" s="54" t="s">
        <v>165</v>
      </c>
      <c r="F4" s="54" t="s">
        <v>166</v>
      </c>
      <c r="G4" s="54" t="s">
        <v>167</v>
      </c>
      <c r="H4" s="55" t="s">
        <v>32</v>
      </c>
      <c r="I4" s="55" t="s">
        <v>168</v>
      </c>
      <c r="J4" s="54"/>
      <c r="K4" s="54"/>
      <c r="L4" s="54"/>
      <c r="M4" s="54"/>
      <c r="N4" s="54" t="s">
        <v>169</v>
      </c>
      <c r="O4" s="54"/>
      <c r="P4" s="54"/>
      <c r="Q4" s="54" t="s">
        <v>38</v>
      </c>
      <c r="R4" s="54" t="s">
        <v>62</v>
      </c>
      <c r="S4" s="54"/>
      <c r="T4" s="54"/>
      <c r="U4" s="54"/>
      <c r="V4" s="54"/>
      <c r="W4" s="54"/>
    </row>
    <row r="5" ht="18.75" customHeight="1" spans="1:23">
      <c r="A5" s="54"/>
      <c r="B5" s="54"/>
      <c r="C5" s="54"/>
      <c r="D5" s="54"/>
      <c r="E5" s="54"/>
      <c r="F5" s="54"/>
      <c r="G5" s="54"/>
      <c r="H5" s="55" t="s">
        <v>170</v>
      </c>
      <c r="I5" s="55" t="s">
        <v>171</v>
      </c>
      <c r="J5" s="54" t="s">
        <v>36</v>
      </c>
      <c r="K5" s="54" t="s">
        <v>37</v>
      </c>
      <c r="L5" s="54"/>
      <c r="M5" s="54"/>
      <c r="N5" s="54" t="s">
        <v>169</v>
      </c>
      <c r="O5" s="54" t="s">
        <v>36</v>
      </c>
      <c r="P5" s="54" t="s">
        <v>37</v>
      </c>
      <c r="Q5" s="54" t="s">
        <v>38</v>
      </c>
      <c r="R5" s="54" t="s">
        <v>62</v>
      </c>
      <c r="S5" s="54" t="s">
        <v>41</v>
      </c>
      <c r="T5" s="54" t="s">
        <v>42</v>
      </c>
      <c r="U5" s="54" t="s">
        <v>43</v>
      </c>
      <c r="V5" s="54" t="s">
        <v>44</v>
      </c>
      <c r="W5" s="54" t="s">
        <v>45</v>
      </c>
    </row>
    <row r="6" ht="18.75" customHeight="1" spans="1:23">
      <c r="A6" s="54"/>
      <c r="B6" s="54"/>
      <c r="C6" s="54"/>
      <c r="D6" s="54"/>
      <c r="E6" s="54"/>
      <c r="F6" s="54"/>
      <c r="G6" s="54"/>
      <c r="H6" s="55"/>
      <c r="I6" s="55" t="s">
        <v>172</v>
      </c>
      <c r="J6" s="54" t="s">
        <v>173</v>
      </c>
      <c r="K6" s="54" t="s">
        <v>174</v>
      </c>
      <c r="L6" s="54" t="s">
        <v>175</v>
      </c>
      <c r="M6" s="54" t="s">
        <v>176</v>
      </c>
      <c r="N6" s="54" t="s">
        <v>35</v>
      </c>
      <c r="O6" s="54" t="s">
        <v>36</v>
      </c>
      <c r="P6" s="54" t="s">
        <v>37</v>
      </c>
      <c r="Q6" s="54"/>
      <c r="R6" s="54" t="s">
        <v>34</v>
      </c>
      <c r="S6" s="54" t="s">
        <v>41</v>
      </c>
      <c r="T6" s="54" t="s">
        <v>42</v>
      </c>
      <c r="U6" s="54" t="s">
        <v>43</v>
      </c>
      <c r="V6" s="54" t="s">
        <v>44</v>
      </c>
      <c r="W6" s="54" t="s">
        <v>45</v>
      </c>
    </row>
    <row r="7" ht="22.65"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t="s">
        <v>177</v>
      </c>
      <c r="C9" s="9" t="s">
        <v>178</v>
      </c>
      <c r="D9" s="8" t="s">
        <v>75</v>
      </c>
      <c r="E9" s="8" t="s">
        <v>76</v>
      </c>
      <c r="F9" s="8" t="s">
        <v>179</v>
      </c>
      <c r="G9" s="8" t="s">
        <v>180</v>
      </c>
      <c r="H9" s="16">
        <v>557280</v>
      </c>
      <c r="I9" s="16">
        <v>557280</v>
      </c>
      <c r="J9" s="16"/>
      <c r="K9" s="16"/>
      <c r="L9" s="16">
        <v>557280</v>
      </c>
      <c r="M9" s="16"/>
      <c r="N9" s="16"/>
      <c r="O9" s="16"/>
      <c r="P9" s="16"/>
      <c r="Q9" s="16"/>
      <c r="R9" s="16"/>
      <c r="S9" s="16"/>
      <c r="T9" s="16"/>
      <c r="U9" s="16"/>
      <c r="V9" s="16"/>
      <c r="W9" s="16"/>
    </row>
    <row r="10" ht="18.75" customHeight="1" spans="1:23">
      <c r="A10" s="8" t="s">
        <v>56</v>
      </c>
      <c r="B10" s="8" t="s">
        <v>177</v>
      </c>
      <c r="C10" s="9" t="s">
        <v>178</v>
      </c>
      <c r="D10" s="8" t="s">
        <v>75</v>
      </c>
      <c r="E10" s="8" t="s">
        <v>76</v>
      </c>
      <c r="F10" s="8" t="s">
        <v>181</v>
      </c>
      <c r="G10" s="8" t="s">
        <v>182</v>
      </c>
      <c r="H10" s="16">
        <v>611832</v>
      </c>
      <c r="I10" s="16">
        <v>611832</v>
      </c>
      <c r="J10" s="16"/>
      <c r="K10" s="16"/>
      <c r="L10" s="16">
        <v>611832</v>
      </c>
      <c r="M10" s="16"/>
      <c r="N10" s="16"/>
      <c r="O10" s="16"/>
      <c r="P10" s="24"/>
      <c r="Q10" s="16"/>
      <c r="R10" s="16"/>
      <c r="S10" s="16"/>
      <c r="T10" s="16"/>
      <c r="U10" s="16"/>
      <c r="V10" s="16"/>
      <c r="W10" s="16"/>
    </row>
    <row r="11" ht="18.75" customHeight="1" spans="1:23">
      <c r="A11" s="8" t="s">
        <v>56</v>
      </c>
      <c r="B11" s="8" t="s">
        <v>177</v>
      </c>
      <c r="C11" s="9" t="s">
        <v>178</v>
      </c>
      <c r="D11" s="8" t="s">
        <v>75</v>
      </c>
      <c r="E11" s="8" t="s">
        <v>76</v>
      </c>
      <c r="F11" s="8" t="s">
        <v>183</v>
      </c>
      <c r="G11" s="8" t="s">
        <v>184</v>
      </c>
      <c r="H11" s="16">
        <v>46440</v>
      </c>
      <c r="I11" s="16">
        <v>46440</v>
      </c>
      <c r="J11" s="16"/>
      <c r="K11" s="16"/>
      <c r="L11" s="16">
        <v>46440</v>
      </c>
      <c r="M11" s="16"/>
      <c r="N11" s="16"/>
      <c r="O11" s="16"/>
      <c r="P11" s="24"/>
      <c r="Q11" s="16"/>
      <c r="R11" s="16"/>
      <c r="S11" s="16"/>
      <c r="T11" s="16"/>
      <c r="U11" s="16"/>
      <c r="V11" s="16"/>
      <c r="W11" s="16"/>
    </row>
    <row r="12" ht="18.75" customHeight="1" spans="1:23">
      <c r="A12" s="8" t="s">
        <v>56</v>
      </c>
      <c r="B12" s="8" t="s">
        <v>185</v>
      </c>
      <c r="C12" s="9" t="s">
        <v>186</v>
      </c>
      <c r="D12" s="8" t="s">
        <v>77</v>
      </c>
      <c r="E12" s="8" t="s">
        <v>78</v>
      </c>
      <c r="F12" s="8" t="s">
        <v>179</v>
      </c>
      <c r="G12" s="8" t="s">
        <v>180</v>
      </c>
      <c r="H12" s="16">
        <v>3193344</v>
      </c>
      <c r="I12" s="16">
        <v>3193344</v>
      </c>
      <c r="J12" s="16"/>
      <c r="K12" s="16"/>
      <c r="L12" s="16">
        <v>3193344</v>
      </c>
      <c r="M12" s="16"/>
      <c r="N12" s="16"/>
      <c r="O12" s="16"/>
      <c r="P12" s="24"/>
      <c r="Q12" s="16"/>
      <c r="R12" s="16"/>
      <c r="S12" s="16"/>
      <c r="T12" s="16"/>
      <c r="U12" s="16"/>
      <c r="V12" s="16"/>
      <c r="W12" s="16"/>
    </row>
    <row r="13" ht="18.75" customHeight="1" spans="1:23">
      <c r="A13" s="8" t="s">
        <v>56</v>
      </c>
      <c r="B13" s="8" t="s">
        <v>185</v>
      </c>
      <c r="C13" s="9" t="s">
        <v>186</v>
      </c>
      <c r="D13" s="8" t="s">
        <v>77</v>
      </c>
      <c r="E13" s="8" t="s">
        <v>78</v>
      </c>
      <c r="F13" s="8" t="s">
        <v>181</v>
      </c>
      <c r="G13" s="8" t="s">
        <v>182</v>
      </c>
      <c r="H13" s="16">
        <v>176880</v>
      </c>
      <c r="I13" s="16">
        <v>176880</v>
      </c>
      <c r="J13" s="16"/>
      <c r="K13" s="16"/>
      <c r="L13" s="16">
        <v>176880</v>
      </c>
      <c r="M13" s="16"/>
      <c r="N13" s="16"/>
      <c r="O13" s="16"/>
      <c r="P13" s="24"/>
      <c r="Q13" s="16"/>
      <c r="R13" s="16"/>
      <c r="S13" s="16"/>
      <c r="T13" s="16"/>
      <c r="U13" s="16"/>
      <c r="V13" s="16"/>
      <c r="W13" s="16"/>
    </row>
    <row r="14" ht="18.75" customHeight="1" spans="1:23">
      <c r="A14" s="8" t="s">
        <v>56</v>
      </c>
      <c r="B14" s="8" t="s">
        <v>185</v>
      </c>
      <c r="C14" s="9" t="s">
        <v>186</v>
      </c>
      <c r="D14" s="8" t="s">
        <v>77</v>
      </c>
      <c r="E14" s="8" t="s">
        <v>78</v>
      </c>
      <c r="F14" s="8" t="s">
        <v>187</v>
      </c>
      <c r="G14" s="8" t="s">
        <v>188</v>
      </c>
      <c r="H14" s="16">
        <v>849420</v>
      </c>
      <c r="I14" s="16">
        <v>849420</v>
      </c>
      <c r="J14" s="16"/>
      <c r="K14" s="16"/>
      <c r="L14" s="16">
        <v>849420</v>
      </c>
      <c r="M14" s="16"/>
      <c r="N14" s="16"/>
      <c r="O14" s="16"/>
      <c r="P14" s="24"/>
      <c r="Q14" s="16"/>
      <c r="R14" s="16"/>
      <c r="S14" s="16"/>
      <c r="T14" s="16"/>
      <c r="U14" s="16"/>
      <c r="V14" s="16"/>
      <c r="W14" s="16"/>
    </row>
    <row r="15" ht="18.75" customHeight="1" spans="1:23">
      <c r="A15" s="8" t="s">
        <v>56</v>
      </c>
      <c r="B15" s="8" t="s">
        <v>185</v>
      </c>
      <c r="C15" s="9" t="s">
        <v>186</v>
      </c>
      <c r="D15" s="8" t="s">
        <v>77</v>
      </c>
      <c r="E15" s="8" t="s">
        <v>78</v>
      </c>
      <c r="F15" s="8" t="s">
        <v>187</v>
      </c>
      <c r="G15" s="8" t="s">
        <v>188</v>
      </c>
      <c r="H15" s="16">
        <v>1530000</v>
      </c>
      <c r="I15" s="16">
        <v>1530000</v>
      </c>
      <c r="J15" s="16"/>
      <c r="K15" s="16"/>
      <c r="L15" s="16">
        <v>1530000</v>
      </c>
      <c r="M15" s="16"/>
      <c r="N15" s="16"/>
      <c r="O15" s="16"/>
      <c r="P15" s="24"/>
      <c r="Q15" s="16"/>
      <c r="R15" s="16"/>
      <c r="S15" s="16"/>
      <c r="T15" s="16"/>
      <c r="U15" s="16"/>
      <c r="V15" s="16"/>
      <c r="W15" s="16"/>
    </row>
    <row r="16" ht="18.75" customHeight="1" spans="1:23">
      <c r="A16" s="8" t="s">
        <v>56</v>
      </c>
      <c r="B16" s="8" t="s">
        <v>189</v>
      </c>
      <c r="C16" s="9" t="s">
        <v>190</v>
      </c>
      <c r="D16" s="8" t="s">
        <v>75</v>
      </c>
      <c r="E16" s="8" t="s">
        <v>76</v>
      </c>
      <c r="F16" s="8" t="s">
        <v>191</v>
      </c>
      <c r="G16" s="8" t="s">
        <v>192</v>
      </c>
      <c r="H16" s="16">
        <v>2173.95</v>
      </c>
      <c r="I16" s="16">
        <v>2173.95</v>
      </c>
      <c r="J16" s="16"/>
      <c r="K16" s="16"/>
      <c r="L16" s="16">
        <v>2173.95</v>
      </c>
      <c r="M16" s="16"/>
      <c r="N16" s="16"/>
      <c r="O16" s="16"/>
      <c r="P16" s="24"/>
      <c r="Q16" s="16"/>
      <c r="R16" s="16"/>
      <c r="S16" s="16"/>
      <c r="T16" s="16"/>
      <c r="U16" s="16"/>
      <c r="V16" s="16"/>
      <c r="W16" s="16"/>
    </row>
    <row r="17" ht="18.75" customHeight="1" spans="1:23">
      <c r="A17" s="8" t="s">
        <v>56</v>
      </c>
      <c r="B17" s="8" t="s">
        <v>189</v>
      </c>
      <c r="C17" s="9" t="s">
        <v>190</v>
      </c>
      <c r="D17" s="8" t="s">
        <v>77</v>
      </c>
      <c r="E17" s="8" t="s">
        <v>78</v>
      </c>
      <c r="F17" s="8" t="s">
        <v>191</v>
      </c>
      <c r="G17" s="8" t="s">
        <v>192</v>
      </c>
      <c r="H17" s="16">
        <v>66670.92</v>
      </c>
      <c r="I17" s="16">
        <v>66670.92</v>
      </c>
      <c r="J17" s="16"/>
      <c r="K17" s="16"/>
      <c r="L17" s="16">
        <v>66670.92</v>
      </c>
      <c r="M17" s="16"/>
      <c r="N17" s="16"/>
      <c r="O17" s="16"/>
      <c r="P17" s="24"/>
      <c r="Q17" s="16"/>
      <c r="R17" s="16"/>
      <c r="S17" s="16"/>
      <c r="T17" s="16"/>
      <c r="U17" s="16"/>
      <c r="V17" s="16"/>
      <c r="W17" s="16"/>
    </row>
    <row r="18" ht="18.75" customHeight="1" spans="1:23">
      <c r="A18" s="8" t="s">
        <v>56</v>
      </c>
      <c r="B18" s="8" t="s">
        <v>189</v>
      </c>
      <c r="C18" s="9" t="s">
        <v>190</v>
      </c>
      <c r="D18" s="8" t="s">
        <v>103</v>
      </c>
      <c r="E18" s="8" t="s">
        <v>104</v>
      </c>
      <c r="F18" s="8" t="s">
        <v>193</v>
      </c>
      <c r="G18" s="8" t="s">
        <v>194</v>
      </c>
      <c r="H18" s="16">
        <v>1262423.04</v>
      </c>
      <c r="I18" s="16">
        <v>1262423.04</v>
      </c>
      <c r="J18" s="16"/>
      <c r="K18" s="16"/>
      <c r="L18" s="16">
        <v>1262423.04</v>
      </c>
      <c r="M18" s="16"/>
      <c r="N18" s="16"/>
      <c r="O18" s="16"/>
      <c r="P18" s="24"/>
      <c r="Q18" s="16"/>
      <c r="R18" s="16"/>
      <c r="S18" s="16"/>
      <c r="T18" s="16"/>
      <c r="U18" s="16"/>
      <c r="V18" s="16"/>
      <c r="W18" s="16"/>
    </row>
    <row r="19" ht="18.75" customHeight="1" spans="1:23">
      <c r="A19" s="8" t="s">
        <v>56</v>
      </c>
      <c r="B19" s="8" t="s">
        <v>189</v>
      </c>
      <c r="C19" s="9" t="s">
        <v>190</v>
      </c>
      <c r="D19" s="8" t="s">
        <v>113</v>
      </c>
      <c r="E19" s="8" t="s">
        <v>114</v>
      </c>
      <c r="F19" s="8" t="s">
        <v>195</v>
      </c>
      <c r="G19" s="8" t="s">
        <v>196</v>
      </c>
      <c r="H19" s="16">
        <v>101513.32</v>
      </c>
      <c r="I19" s="16">
        <v>101513.32</v>
      </c>
      <c r="J19" s="16"/>
      <c r="K19" s="16"/>
      <c r="L19" s="16">
        <v>101513.32</v>
      </c>
      <c r="M19" s="16"/>
      <c r="N19" s="16"/>
      <c r="O19" s="16"/>
      <c r="P19" s="24"/>
      <c r="Q19" s="16"/>
      <c r="R19" s="16"/>
      <c r="S19" s="16"/>
      <c r="T19" s="16"/>
      <c r="U19" s="16"/>
      <c r="V19" s="16"/>
      <c r="W19" s="16"/>
    </row>
    <row r="20" ht="18.75" customHeight="1" spans="1:23">
      <c r="A20" s="8" t="s">
        <v>56</v>
      </c>
      <c r="B20" s="8" t="s">
        <v>189</v>
      </c>
      <c r="C20" s="9" t="s">
        <v>190</v>
      </c>
      <c r="D20" s="8" t="s">
        <v>115</v>
      </c>
      <c r="E20" s="8" t="s">
        <v>116</v>
      </c>
      <c r="F20" s="8" t="s">
        <v>195</v>
      </c>
      <c r="G20" s="8" t="s">
        <v>196</v>
      </c>
      <c r="H20" s="16">
        <v>553368.64</v>
      </c>
      <c r="I20" s="16">
        <v>553368.64</v>
      </c>
      <c r="J20" s="16"/>
      <c r="K20" s="16"/>
      <c r="L20" s="16">
        <v>553368.64</v>
      </c>
      <c r="M20" s="16"/>
      <c r="N20" s="16"/>
      <c r="O20" s="16"/>
      <c r="P20" s="24"/>
      <c r="Q20" s="16"/>
      <c r="R20" s="16"/>
      <c r="S20" s="16"/>
      <c r="T20" s="16"/>
      <c r="U20" s="16"/>
      <c r="V20" s="16"/>
      <c r="W20" s="16"/>
    </row>
    <row r="21" ht="18.75" customHeight="1" spans="1:23">
      <c r="A21" s="8" t="s">
        <v>56</v>
      </c>
      <c r="B21" s="8" t="s">
        <v>189</v>
      </c>
      <c r="C21" s="9" t="s">
        <v>190</v>
      </c>
      <c r="D21" s="8" t="s">
        <v>117</v>
      </c>
      <c r="E21" s="8" t="s">
        <v>118</v>
      </c>
      <c r="F21" s="8" t="s">
        <v>197</v>
      </c>
      <c r="G21" s="8" t="s">
        <v>198</v>
      </c>
      <c r="H21" s="16">
        <v>316394.77</v>
      </c>
      <c r="I21" s="16">
        <v>316394.77</v>
      </c>
      <c r="J21" s="16"/>
      <c r="K21" s="16"/>
      <c r="L21" s="16">
        <v>316394.77</v>
      </c>
      <c r="M21" s="16"/>
      <c r="N21" s="16"/>
      <c r="O21" s="16"/>
      <c r="P21" s="24"/>
      <c r="Q21" s="16"/>
      <c r="R21" s="16"/>
      <c r="S21" s="16"/>
      <c r="T21" s="16"/>
      <c r="U21" s="16"/>
      <c r="V21" s="16"/>
      <c r="W21" s="16"/>
    </row>
    <row r="22" ht="18.75" customHeight="1" spans="1:23">
      <c r="A22" s="8" t="s">
        <v>56</v>
      </c>
      <c r="B22" s="8" t="s">
        <v>189</v>
      </c>
      <c r="C22" s="9" t="s">
        <v>190</v>
      </c>
      <c r="D22" s="8" t="s">
        <v>117</v>
      </c>
      <c r="E22" s="8" t="s">
        <v>118</v>
      </c>
      <c r="F22" s="8" t="s">
        <v>197</v>
      </c>
      <c r="G22" s="8" t="s">
        <v>198</v>
      </c>
      <c r="H22" s="16">
        <v>191208.52</v>
      </c>
      <c r="I22" s="16">
        <v>191208.52</v>
      </c>
      <c r="J22" s="16"/>
      <c r="K22" s="16"/>
      <c r="L22" s="16">
        <v>191208.52</v>
      </c>
      <c r="M22" s="16"/>
      <c r="N22" s="16"/>
      <c r="O22" s="16"/>
      <c r="P22" s="24"/>
      <c r="Q22" s="16"/>
      <c r="R22" s="16"/>
      <c r="S22" s="16"/>
      <c r="T22" s="16"/>
      <c r="U22" s="16"/>
      <c r="V22" s="16"/>
      <c r="W22" s="16"/>
    </row>
    <row r="23" ht="18.75" customHeight="1" spans="1:23">
      <c r="A23" s="8" t="s">
        <v>56</v>
      </c>
      <c r="B23" s="8" t="s">
        <v>189</v>
      </c>
      <c r="C23" s="9" t="s">
        <v>190</v>
      </c>
      <c r="D23" s="8" t="s">
        <v>119</v>
      </c>
      <c r="E23" s="8" t="s">
        <v>120</v>
      </c>
      <c r="F23" s="8" t="s">
        <v>191</v>
      </c>
      <c r="G23" s="8" t="s">
        <v>192</v>
      </c>
      <c r="H23" s="16">
        <v>29982.55</v>
      </c>
      <c r="I23" s="16">
        <v>29982.55</v>
      </c>
      <c r="J23" s="16"/>
      <c r="K23" s="16"/>
      <c r="L23" s="16">
        <v>29982.55</v>
      </c>
      <c r="M23" s="16"/>
      <c r="N23" s="16"/>
      <c r="O23" s="16"/>
      <c r="P23" s="24"/>
      <c r="Q23" s="16"/>
      <c r="R23" s="16"/>
      <c r="S23" s="16"/>
      <c r="T23" s="16"/>
      <c r="U23" s="16"/>
      <c r="V23" s="16"/>
      <c r="W23" s="16"/>
    </row>
    <row r="24" ht="18.75" customHeight="1" spans="1:23">
      <c r="A24" s="8" t="s">
        <v>56</v>
      </c>
      <c r="B24" s="8" t="s">
        <v>189</v>
      </c>
      <c r="C24" s="9" t="s">
        <v>190</v>
      </c>
      <c r="D24" s="8" t="s">
        <v>119</v>
      </c>
      <c r="E24" s="8" t="s">
        <v>120</v>
      </c>
      <c r="F24" s="8" t="s">
        <v>191</v>
      </c>
      <c r="G24" s="8" t="s">
        <v>192</v>
      </c>
      <c r="H24" s="16">
        <v>18003</v>
      </c>
      <c r="I24" s="16">
        <v>18003</v>
      </c>
      <c r="J24" s="16"/>
      <c r="K24" s="16"/>
      <c r="L24" s="16">
        <v>18003</v>
      </c>
      <c r="M24" s="16"/>
      <c r="N24" s="16"/>
      <c r="O24" s="16"/>
      <c r="P24" s="24"/>
      <c r="Q24" s="16"/>
      <c r="R24" s="16"/>
      <c r="S24" s="16"/>
      <c r="T24" s="16"/>
      <c r="U24" s="16"/>
      <c r="V24" s="16"/>
      <c r="W24" s="16"/>
    </row>
    <row r="25" ht="18.75" customHeight="1" spans="1:23">
      <c r="A25" s="8" t="s">
        <v>56</v>
      </c>
      <c r="B25" s="8" t="s">
        <v>189</v>
      </c>
      <c r="C25" s="9" t="s">
        <v>190</v>
      </c>
      <c r="D25" s="8" t="s">
        <v>119</v>
      </c>
      <c r="E25" s="8" t="s">
        <v>120</v>
      </c>
      <c r="F25" s="8" t="s">
        <v>191</v>
      </c>
      <c r="G25" s="8" t="s">
        <v>192</v>
      </c>
      <c r="H25" s="16">
        <v>3530</v>
      </c>
      <c r="I25" s="16">
        <v>3530</v>
      </c>
      <c r="J25" s="16"/>
      <c r="K25" s="16"/>
      <c r="L25" s="16">
        <v>3530</v>
      </c>
      <c r="M25" s="16"/>
      <c r="N25" s="16"/>
      <c r="O25" s="16"/>
      <c r="P25" s="24"/>
      <c r="Q25" s="16"/>
      <c r="R25" s="16"/>
      <c r="S25" s="16"/>
      <c r="T25" s="16"/>
      <c r="U25" s="16"/>
      <c r="V25" s="16"/>
      <c r="W25" s="16"/>
    </row>
    <row r="26" ht="18.75" customHeight="1" spans="1:23">
      <c r="A26" s="8" t="s">
        <v>56</v>
      </c>
      <c r="B26" s="8" t="s">
        <v>189</v>
      </c>
      <c r="C26" s="9" t="s">
        <v>190</v>
      </c>
      <c r="D26" s="8" t="s">
        <v>119</v>
      </c>
      <c r="E26" s="8" t="s">
        <v>120</v>
      </c>
      <c r="F26" s="8" t="s">
        <v>191</v>
      </c>
      <c r="G26" s="8" t="s">
        <v>192</v>
      </c>
      <c r="H26" s="16">
        <v>19062</v>
      </c>
      <c r="I26" s="16">
        <v>19062</v>
      </c>
      <c r="J26" s="16"/>
      <c r="K26" s="16"/>
      <c r="L26" s="16">
        <v>19062</v>
      </c>
      <c r="M26" s="16"/>
      <c r="N26" s="16"/>
      <c r="O26" s="16"/>
      <c r="P26" s="24"/>
      <c r="Q26" s="16"/>
      <c r="R26" s="16"/>
      <c r="S26" s="16"/>
      <c r="T26" s="16"/>
      <c r="U26" s="16"/>
      <c r="V26" s="16"/>
      <c r="W26" s="16"/>
    </row>
    <row r="27" ht="18.75" customHeight="1" spans="1:23">
      <c r="A27" s="8" t="s">
        <v>56</v>
      </c>
      <c r="B27" s="8" t="s">
        <v>199</v>
      </c>
      <c r="C27" s="9" t="s">
        <v>132</v>
      </c>
      <c r="D27" s="8" t="s">
        <v>131</v>
      </c>
      <c r="E27" s="8" t="s">
        <v>132</v>
      </c>
      <c r="F27" s="8" t="s">
        <v>200</v>
      </c>
      <c r="G27" s="8" t="s">
        <v>132</v>
      </c>
      <c r="H27" s="16">
        <v>895320</v>
      </c>
      <c r="I27" s="16">
        <v>895320</v>
      </c>
      <c r="J27" s="16"/>
      <c r="K27" s="16"/>
      <c r="L27" s="16">
        <v>895320</v>
      </c>
      <c r="M27" s="16"/>
      <c r="N27" s="16"/>
      <c r="O27" s="16"/>
      <c r="P27" s="24"/>
      <c r="Q27" s="16"/>
      <c r="R27" s="16"/>
      <c r="S27" s="16"/>
      <c r="T27" s="16"/>
      <c r="U27" s="16"/>
      <c r="V27" s="16"/>
      <c r="W27" s="16"/>
    </row>
    <row r="28" ht="18.75" customHeight="1" spans="1:23">
      <c r="A28" s="8" t="s">
        <v>56</v>
      </c>
      <c r="B28" s="8" t="s">
        <v>201</v>
      </c>
      <c r="C28" s="9" t="s">
        <v>202</v>
      </c>
      <c r="D28" s="8" t="s">
        <v>99</v>
      </c>
      <c r="E28" s="8" t="s">
        <v>100</v>
      </c>
      <c r="F28" s="8" t="s">
        <v>203</v>
      </c>
      <c r="G28" s="8" t="s">
        <v>204</v>
      </c>
      <c r="H28" s="16">
        <v>288000</v>
      </c>
      <c r="I28" s="16">
        <v>288000</v>
      </c>
      <c r="J28" s="16"/>
      <c r="K28" s="16"/>
      <c r="L28" s="16">
        <v>288000</v>
      </c>
      <c r="M28" s="16"/>
      <c r="N28" s="16"/>
      <c r="O28" s="16"/>
      <c r="P28" s="24"/>
      <c r="Q28" s="16"/>
      <c r="R28" s="16"/>
      <c r="S28" s="16"/>
      <c r="T28" s="16"/>
      <c r="U28" s="16"/>
      <c r="V28" s="16"/>
      <c r="W28" s="16"/>
    </row>
    <row r="29" ht="18.75" customHeight="1" spans="1:23">
      <c r="A29" s="8" t="s">
        <v>56</v>
      </c>
      <c r="B29" s="8" t="s">
        <v>201</v>
      </c>
      <c r="C29" s="9" t="s">
        <v>202</v>
      </c>
      <c r="D29" s="8" t="s">
        <v>101</v>
      </c>
      <c r="E29" s="8" t="s">
        <v>102</v>
      </c>
      <c r="F29" s="8" t="s">
        <v>203</v>
      </c>
      <c r="G29" s="8" t="s">
        <v>204</v>
      </c>
      <c r="H29" s="16">
        <v>489600</v>
      </c>
      <c r="I29" s="16">
        <v>489600</v>
      </c>
      <c r="J29" s="16"/>
      <c r="K29" s="16"/>
      <c r="L29" s="16">
        <v>489600</v>
      </c>
      <c r="M29" s="16"/>
      <c r="N29" s="16"/>
      <c r="O29" s="16"/>
      <c r="P29" s="24"/>
      <c r="Q29" s="16"/>
      <c r="R29" s="16"/>
      <c r="S29" s="16"/>
      <c r="T29" s="16"/>
      <c r="U29" s="16"/>
      <c r="V29" s="16"/>
      <c r="W29" s="16"/>
    </row>
    <row r="30" ht="18.75" customHeight="1" spans="1:23">
      <c r="A30" s="8" t="s">
        <v>56</v>
      </c>
      <c r="B30" s="8" t="s">
        <v>205</v>
      </c>
      <c r="C30" s="9" t="s">
        <v>206</v>
      </c>
      <c r="D30" s="8" t="s">
        <v>75</v>
      </c>
      <c r="E30" s="8" t="s">
        <v>76</v>
      </c>
      <c r="F30" s="8" t="s">
        <v>207</v>
      </c>
      <c r="G30" s="8" t="s">
        <v>208</v>
      </c>
      <c r="H30" s="16">
        <v>25000</v>
      </c>
      <c r="I30" s="16">
        <v>25000</v>
      </c>
      <c r="J30" s="16"/>
      <c r="K30" s="16"/>
      <c r="L30" s="16">
        <v>25000</v>
      </c>
      <c r="M30" s="16"/>
      <c r="N30" s="16"/>
      <c r="O30" s="16"/>
      <c r="P30" s="24"/>
      <c r="Q30" s="16"/>
      <c r="R30" s="16"/>
      <c r="S30" s="16"/>
      <c r="T30" s="16"/>
      <c r="U30" s="16"/>
      <c r="V30" s="16"/>
      <c r="W30" s="16"/>
    </row>
    <row r="31" ht="18.75" customHeight="1" spans="1:23">
      <c r="A31" s="8" t="s">
        <v>56</v>
      </c>
      <c r="B31" s="8" t="s">
        <v>209</v>
      </c>
      <c r="C31" s="9" t="s">
        <v>210</v>
      </c>
      <c r="D31" s="8" t="s">
        <v>75</v>
      </c>
      <c r="E31" s="8" t="s">
        <v>76</v>
      </c>
      <c r="F31" s="8" t="s">
        <v>211</v>
      </c>
      <c r="G31" s="8" t="s">
        <v>212</v>
      </c>
      <c r="H31" s="16">
        <v>98400</v>
      </c>
      <c r="I31" s="16">
        <v>98400</v>
      </c>
      <c r="J31" s="16"/>
      <c r="K31" s="16"/>
      <c r="L31" s="16">
        <v>98400</v>
      </c>
      <c r="M31" s="16"/>
      <c r="N31" s="16"/>
      <c r="O31" s="16"/>
      <c r="P31" s="24"/>
      <c r="Q31" s="16"/>
      <c r="R31" s="16"/>
      <c r="S31" s="16"/>
      <c r="T31" s="16"/>
      <c r="U31" s="16"/>
      <c r="V31" s="16"/>
      <c r="W31" s="16"/>
    </row>
    <row r="32" ht="18.75" customHeight="1" spans="1:23">
      <c r="A32" s="8" t="s">
        <v>56</v>
      </c>
      <c r="B32" s="8" t="s">
        <v>213</v>
      </c>
      <c r="C32" s="9" t="s">
        <v>214</v>
      </c>
      <c r="D32" s="8" t="s">
        <v>75</v>
      </c>
      <c r="E32" s="8" t="s">
        <v>76</v>
      </c>
      <c r="F32" s="8" t="s">
        <v>215</v>
      </c>
      <c r="G32" s="8" t="s">
        <v>214</v>
      </c>
      <c r="H32" s="16">
        <v>6000</v>
      </c>
      <c r="I32" s="16">
        <v>6000</v>
      </c>
      <c r="J32" s="16"/>
      <c r="K32" s="16"/>
      <c r="L32" s="16">
        <v>6000</v>
      </c>
      <c r="M32" s="16"/>
      <c r="N32" s="16"/>
      <c r="O32" s="16"/>
      <c r="P32" s="24"/>
      <c r="Q32" s="16"/>
      <c r="R32" s="16"/>
      <c r="S32" s="16"/>
      <c r="T32" s="16"/>
      <c r="U32" s="16"/>
      <c r="V32" s="16"/>
      <c r="W32" s="16"/>
    </row>
    <row r="33" ht="18.75" customHeight="1" spans="1:23">
      <c r="A33" s="8" t="s">
        <v>56</v>
      </c>
      <c r="B33" s="8" t="s">
        <v>213</v>
      </c>
      <c r="C33" s="9" t="s">
        <v>214</v>
      </c>
      <c r="D33" s="8" t="s">
        <v>77</v>
      </c>
      <c r="E33" s="8" t="s">
        <v>78</v>
      </c>
      <c r="F33" s="8" t="s">
        <v>215</v>
      </c>
      <c r="G33" s="8" t="s">
        <v>214</v>
      </c>
      <c r="H33" s="16">
        <v>30600</v>
      </c>
      <c r="I33" s="16">
        <v>30600</v>
      </c>
      <c r="J33" s="16"/>
      <c r="K33" s="16"/>
      <c r="L33" s="16">
        <v>30600</v>
      </c>
      <c r="M33" s="16"/>
      <c r="N33" s="16"/>
      <c r="O33" s="16"/>
      <c r="P33" s="24"/>
      <c r="Q33" s="16"/>
      <c r="R33" s="16"/>
      <c r="S33" s="16"/>
      <c r="T33" s="16"/>
      <c r="U33" s="16"/>
      <c r="V33" s="16"/>
      <c r="W33" s="16"/>
    </row>
    <row r="34" ht="18.75" customHeight="1" spans="1:23">
      <c r="A34" s="8" t="s">
        <v>56</v>
      </c>
      <c r="B34" s="8" t="s">
        <v>216</v>
      </c>
      <c r="C34" s="9" t="s">
        <v>217</v>
      </c>
      <c r="D34" s="8" t="s">
        <v>75</v>
      </c>
      <c r="E34" s="8" t="s">
        <v>76</v>
      </c>
      <c r="F34" s="8" t="s">
        <v>218</v>
      </c>
      <c r="G34" s="8" t="s">
        <v>219</v>
      </c>
      <c r="H34" s="16">
        <v>17900</v>
      </c>
      <c r="I34" s="16">
        <v>17900</v>
      </c>
      <c r="J34" s="16"/>
      <c r="K34" s="16"/>
      <c r="L34" s="16">
        <v>17900</v>
      </c>
      <c r="M34" s="16"/>
      <c r="N34" s="16"/>
      <c r="O34" s="16"/>
      <c r="P34" s="24"/>
      <c r="Q34" s="16"/>
      <c r="R34" s="16"/>
      <c r="S34" s="16"/>
      <c r="T34" s="16"/>
      <c r="U34" s="16"/>
      <c r="V34" s="16"/>
      <c r="W34" s="16"/>
    </row>
    <row r="35" ht="18.75" customHeight="1" spans="1:23">
      <c r="A35" s="8" t="s">
        <v>56</v>
      </c>
      <c r="B35" s="8" t="s">
        <v>216</v>
      </c>
      <c r="C35" s="9" t="s">
        <v>217</v>
      </c>
      <c r="D35" s="8" t="s">
        <v>75</v>
      </c>
      <c r="E35" s="8" t="s">
        <v>76</v>
      </c>
      <c r="F35" s="8" t="s">
        <v>220</v>
      </c>
      <c r="G35" s="8" t="s">
        <v>221</v>
      </c>
      <c r="H35" s="16">
        <v>3600</v>
      </c>
      <c r="I35" s="16">
        <v>3600</v>
      </c>
      <c r="J35" s="16"/>
      <c r="K35" s="16"/>
      <c r="L35" s="16">
        <v>3600</v>
      </c>
      <c r="M35" s="16"/>
      <c r="N35" s="16"/>
      <c r="O35" s="16"/>
      <c r="P35" s="24"/>
      <c r="Q35" s="16"/>
      <c r="R35" s="16"/>
      <c r="S35" s="16"/>
      <c r="T35" s="16"/>
      <c r="U35" s="16"/>
      <c r="V35" s="16"/>
      <c r="W35" s="16"/>
    </row>
    <row r="36" ht="18.75" customHeight="1" spans="1:23">
      <c r="A36" s="8" t="s">
        <v>56</v>
      </c>
      <c r="B36" s="8" t="s">
        <v>216</v>
      </c>
      <c r="C36" s="9" t="s">
        <v>217</v>
      </c>
      <c r="D36" s="8" t="s">
        <v>75</v>
      </c>
      <c r="E36" s="8" t="s">
        <v>76</v>
      </c>
      <c r="F36" s="8" t="s">
        <v>222</v>
      </c>
      <c r="G36" s="8" t="s">
        <v>223</v>
      </c>
      <c r="H36" s="16">
        <v>3000</v>
      </c>
      <c r="I36" s="16">
        <v>3000</v>
      </c>
      <c r="J36" s="16"/>
      <c r="K36" s="16"/>
      <c r="L36" s="16">
        <v>3000</v>
      </c>
      <c r="M36" s="16"/>
      <c r="N36" s="16"/>
      <c r="O36" s="16"/>
      <c r="P36" s="24"/>
      <c r="Q36" s="16"/>
      <c r="R36" s="16"/>
      <c r="S36" s="16"/>
      <c r="T36" s="16"/>
      <c r="U36" s="16"/>
      <c r="V36" s="16"/>
      <c r="W36" s="16"/>
    </row>
    <row r="37" ht="18.75" customHeight="1" spans="1:23">
      <c r="A37" s="8" t="s">
        <v>56</v>
      </c>
      <c r="B37" s="8" t="s">
        <v>216</v>
      </c>
      <c r="C37" s="9" t="s">
        <v>217</v>
      </c>
      <c r="D37" s="8" t="s">
        <v>75</v>
      </c>
      <c r="E37" s="8" t="s">
        <v>76</v>
      </c>
      <c r="F37" s="8" t="s">
        <v>224</v>
      </c>
      <c r="G37" s="8" t="s">
        <v>225</v>
      </c>
      <c r="H37" s="16">
        <v>15000</v>
      </c>
      <c r="I37" s="16">
        <v>15000</v>
      </c>
      <c r="J37" s="16"/>
      <c r="K37" s="16"/>
      <c r="L37" s="16">
        <v>15000</v>
      </c>
      <c r="M37" s="16"/>
      <c r="N37" s="16"/>
      <c r="O37" s="16"/>
      <c r="P37" s="24"/>
      <c r="Q37" s="16"/>
      <c r="R37" s="16"/>
      <c r="S37" s="16"/>
      <c r="T37" s="16"/>
      <c r="U37" s="16"/>
      <c r="V37" s="16"/>
      <c r="W37" s="16"/>
    </row>
    <row r="38" ht="18.75" customHeight="1" spans="1:23">
      <c r="A38" s="8" t="s">
        <v>56</v>
      </c>
      <c r="B38" s="8" t="s">
        <v>216</v>
      </c>
      <c r="C38" s="9" t="s">
        <v>217</v>
      </c>
      <c r="D38" s="8" t="s">
        <v>75</v>
      </c>
      <c r="E38" s="8" t="s">
        <v>76</v>
      </c>
      <c r="F38" s="8" t="s">
        <v>226</v>
      </c>
      <c r="G38" s="8" t="s">
        <v>227</v>
      </c>
      <c r="H38" s="16">
        <v>13000</v>
      </c>
      <c r="I38" s="16">
        <v>13000</v>
      </c>
      <c r="J38" s="16"/>
      <c r="K38" s="16"/>
      <c r="L38" s="16">
        <v>13000</v>
      </c>
      <c r="M38" s="16"/>
      <c r="N38" s="16"/>
      <c r="O38" s="16"/>
      <c r="P38" s="24"/>
      <c r="Q38" s="16"/>
      <c r="R38" s="16"/>
      <c r="S38" s="16"/>
      <c r="T38" s="16"/>
      <c r="U38" s="16"/>
      <c r="V38" s="16"/>
      <c r="W38" s="16"/>
    </row>
    <row r="39" ht="18.75" customHeight="1" spans="1:23">
      <c r="A39" s="8" t="s">
        <v>56</v>
      </c>
      <c r="B39" s="8" t="s">
        <v>216</v>
      </c>
      <c r="C39" s="9" t="s">
        <v>217</v>
      </c>
      <c r="D39" s="8" t="s">
        <v>75</v>
      </c>
      <c r="E39" s="8" t="s">
        <v>76</v>
      </c>
      <c r="F39" s="8" t="s">
        <v>228</v>
      </c>
      <c r="G39" s="8" t="s">
        <v>229</v>
      </c>
      <c r="H39" s="16">
        <v>20000</v>
      </c>
      <c r="I39" s="16">
        <v>20000</v>
      </c>
      <c r="J39" s="16"/>
      <c r="K39" s="16"/>
      <c r="L39" s="16">
        <v>20000</v>
      </c>
      <c r="M39" s="16"/>
      <c r="N39" s="16"/>
      <c r="O39" s="16"/>
      <c r="P39" s="24"/>
      <c r="Q39" s="16"/>
      <c r="R39" s="16"/>
      <c r="S39" s="16"/>
      <c r="T39" s="16"/>
      <c r="U39" s="16"/>
      <c r="V39" s="16"/>
      <c r="W39" s="16"/>
    </row>
    <row r="40" ht="18.75" customHeight="1" spans="1:23">
      <c r="A40" s="8" t="s">
        <v>56</v>
      </c>
      <c r="B40" s="8" t="s">
        <v>216</v>
      </c>
      <c r="C40" s="9" t="s">
        <v>217</v>
      </c>
      <c r="D40" s="8" t="s">
        <v>77</v>
      </c>
      <c r="E40" s="8" t="s">
        <v>78</v>
      </c>
      <c r="F40" s="8" t="s">
        <v>218</v>
      </c>
      <c r="G40" s="8" t="s">
        <v>219</v>
      </c>
      <c r="H40" s="16">
        <v>83942</v>
      </c>
      <c r="I40" s="16">
        <v>83942</v>
      </c>
      <c r="J40" s="16"/>
      <c r="K40" s="16"/>
      <c r="L40" s="16">
        <v>83942</v>
      </c>
      <c r="M40" s="16"/>
      <c r="N40" s="16"/>
      <c r="O40" s="16"/>
      <c r="P40" s="24"/>
      <c r="Q40" s="16"/>
      <c r="R40" s="16"/>
      <c r="S40" s="16"/>
      <c r="T40" s="16"/>
      <c r="U40" s="16"/>
      <c r="V40" s="16"/>
      <c r="W40" s="16"/>
    </row>
    <row r="41" ht="18.75" customHeight="1" spans="1:23">
      <c r="A41" s="8" t="s">
        <v>56</v>
      </c>
      <c r="B41" s="8" t="s">
        <v>216</v>
      </c>
      <c r="C41" s="9" t="s">
        <v>217</v>
      </c>
      <c r="D41" s="8" t="s">
        <v>77</v>
      </c>
      <c r="E41" s="8" t="s">
        <v>78</v>
      </c>
      <c r="F41" s="8" t="s">
        <v>230</v>
      </c>
      <c r="G41" s="8" t="s">
        <v>231</v>
      </c>
      <c r="H41" s="16">
        <v>13200</v>
      </c>
      <c r="I41" s="16">
        <v>13200</v>
      </c>
      <c r="J41" s="16"/>
      <c r="K41" s="16"/>
      <c r="L41" s="16">
        <v>13200</v>
      </c>
      <c r="M41" s="16"/>
      <c r="N41" s="16"/>
      <c r="O41" s="16"/>
      <c r="P41" s="24"/>
      <c r="Q41" s="16"/>
      <c r="R41" s="16"/>
      <c r="S41" s="16"/>
      <c r="T41" s="16"/>
      <c r="U41" s="16"/>
      <c r="V41" s="16"/>
      <c r="W41" s="16"/>
    </row>
    <row r="42" ht="18.75" customHeight="1" spans="1:23">
      <c r="A42" s="8" t="s">
        <v>56</v>
      </c>
      <c r="B42" s="8" t="s">
        <v>216</v>
      </c>
      <c r="C42" s="9" t="s">
        <v>217</v>
      </c>
      <c r="D42" s="8" t="s">
        <v>77</v>
      </c>
      <c r="E42" s="8" t="s">
        <v>78</v>
      </c>
      <c r="F42" s="8" t="s">
        <v>222</v>
      </c>
      <c r="G42" s="8" t="s">
        <v>223</v>
      </c>
      <c r="H42" s="16">
        <v>17000</v>
      </c>
      <c r="I42" s="16">
        <v>17000</v>
      </c>
      <c r="J42" s="16"/>
      <c r="K42" s="16"/>
      <c r="L42" s="16">
        <v>17000</v>
      </c>
      <c r="M42" s="16"/>
      <c r="N42" s="16"/>
      <c r="O42" s="16"/>
      <c r="P42" s="24"/>
      <c r="Q42" s="16"/>
      <c r="R42" s="16"/>
      <c r="S42" s="16"/>
      <c r="T42" s="16"/>
      <c r="U42" s="16"/>
      <c r="V42" s="16"/>
      <c r="W42" s="16"/>
    </row>
    <row r="43" ht="18.75" customHeight="1" spans="1:23">
      <c r="A43" s="8" t="s">
        <v>56</v>
      </c>
      <c r="B43" s="8" t="s">
        <v>216</v>
      </c>
      <c r="C43" s="9" t="s">
        <v>217</v>
      </c>
      <c r="D43" s="8" t="s">
        <v>77</v>
      </c>
      <c r="E43" s="8" t="s">
        <v>78</v>
      </c>
      <c r="F43" s="8" t="s">
        <v>224</v>
      </c>
      <c r="G43" s="8" t="s">
        <v>225</v>
      </c>
      <c r="H43" s="16">
        <v>76500</v>
      </c>
      <c r="I43" s="16">
        <v>76500</v>
      </c>
      <c r="J43" s="16"/>
      <c r="K43" s="16"/>
      <c r="L43" s="16">
        <v>76500</v>
      </c>
      <c r="M43" s="16"/>
      <c r="N43" s="16"/>
      <c r="O43" s="16"/>
      <c r="P43" s="24"/>
      <c r="Q43" s="16"/>
      <c r="R43" s="16"/>
      <c r="S43" s="16"/>
      <c r="T43" s="16"/>
      <c r="U43" s="16"/>
      <c r="V43" s="16"/>
      <c r="W43" s="16"/>
    </row>
    <row r="44" ht="18.75" customHeight="1" spans="1:23">
      <c r="A44" s="8" t="s">
        <v>56</v>
      </c>
      <c r="B44" s="8" t="s">
        <v>216</v>
      </c>
      <c r="C44" s="9" t="s">
        <v>217</v>
      </c>
      <c r="D44" s="8" t="s">
        <v>77</v>
      </c>
      <c r="E44" s="8" t="s">
        <v>78</v>
      </c>
      <c r="F44" s="8" t="s">
        <v>232</v>
      </c>
      <c r="G44" s="8" t="s">
        <v>233</v>
      </c>
      <c r="H44" s="16">
        <v>10000</v>
      </c>
      <c r="I44" s="16">
        <v>10000</v>
      </c>
      <c r="J44" s="16"/>
      <c r="K44" s="16"/>
      <c r="L44" s="16">
        <v>10000</v>
      </c>
      <c r="M44" s="16"/>
      <c r="N44" s="16"/>
      <c r="O44" s="16"/>
      <c r="P44" s="24"/>
      <c r="Q44" s="16"/>
      <c r="R44" s="16"/>
      <c r="S44" s="16"/>
      <c r="T44" s="16"/>
      <c r="U44" s="16"/>
      <c r="V44" s="16"/>
      <c r="W44" s="16"/>
    </row>
    <row r="45" ht="18.75" customHeight="1" spans="1:23">
      <c r="A45" s="8" t="s">
        <v>56</v>
      </c>
      <c r="B45" s="8" t="s">
        <v>216</v>
      </c>
      <c r="C45" s="9" t="s">
        <v>217</v>
      </c>
      <c r="D45" s="8" t="s">
        <v>77</v>
      </c>
      <c r="E45" s="8" t="s">
        <v>78</v>
      </c>
      <c r="F45" s="8" t="s">
        <v>226</v>
      </c>
      <c r="G45" s="8" t="s">
        <v>227</v>
      </c>
      <c r="H45" s="16">
        <v>67000</v>
      </c>
      <c r="I45" s="16">
        <v>67000</v>
      </c>
      <c r="J45" s="16"/>
      <c r="K45" s="16"/>
      <c r="L45" s="16">
        <v>67000</v>
      </c>
      <c r="M45" s="16"/>
      <c r="N45" s="16"/>
      <c r="O45" s="16"/>
      <c r="P45" s="24"/>
      <c r="Q45" s="16"/>
      <c r="R45" s="16"/>
      <c r="S45" s="16"/>
      <c r="T45" s="16"/>
      <c r="U45" s="16"/>
      <c r="V45" s="16"/>
      <c r="W45" s="16"/>
    </row>
    <row r="46" ht="18.75" customHeight="1" spans="1:23">
      <c r="A46" s="8" t="s">
        <v>56</v>
      </c>
      <c r="B46" s="8" t="s">
        <v>216</v>
      </c>
      <c r="C46" s="9" t="s">
        <v>217</v>
      </c>
      <c r="D46" s="8" t="s">
        <v>77</v>
      </c>
      <c r="E46" s="8" t="s">
        <v>78</v>
      </c>
      <c r="F46" s="8" t="s">
        <v>228</v>
      </c>
      <c r="G46" s="8" t="s">
        <v>229</v>
      </c>
      <c r="H46" s="16">
        <v>102000</v>
      </c>
      <c r="I46" s="16">
        <v>102000</v>
      </c>
      <c r="J46" s="16"/>
      <c r="K46" s="16"/>
      <c r="L46" s="16">
        <v>102000</v>
      </c>
      <c r="M46" s="16"/>
      <c r="N46" s="16"/>
      <c r="O46" s="16"/>
      <c r="P46" s="24"/>
      <c r="Q46" s="16"/>
      <c r="R46" s="16"/>
      <c r="S46" s="16"/>
      <c r="T46" s="16"/>
      <c r="U46" s="16"/>
      <c r="V46" s="16"/>
      <c r="W46" s="16"/>
    </row>
    <row r="47" ht="18.75" customHeight="1" spans="1:23">
      <c r="A47" s="8" t="s">
        <v>56</v>
      </c>
      <c r="B47" s="8" t="s">
        <v>234</v>
      </c>
      <c r="C47" s="9" t="s">
        <v>156</v>
      </c>
      <c r="D47" s="8" t="s">
        <v>75</v>
      </c>
      <c r="E47" s="8" t="s">
        <v>76</v>
      </c>
      <c r="F47" s="8" t="s">
        <v>235</v>
      </c>
      <c r="G47" s="8" t="s">
        <v>156</v>
      </c>
      <c r="H47" s="16">
        <v>7500</v>
      </c>
      <c r="I47" s="16">
        <v>7500</v>
      </c>
      <c r="J47" s="16"/>
      <c r="K47" s="16"/>
      <c r="L47" s="16">
        <v>7500</v>
      </c>
      <c r="M47" s="16"/>
      <c r="N47" s="16"/>
      <c r="O47" s="16"/>
      <c r="P47" s="24"/>
      <c r="Q47" s="16"/>
      <c r="R47" s="16"/>
      <c r="S47" s="16"/>
      <c r="T47" s="16"/>
      <c r="U47" s="16"/>
      <c r="V47" s="16"/>
      <c r="W47" s="16"/>
    </row>
    <row r="48" ht="18.75" customHeight="1" spans="1:23">
      <c r="A48" s="8" t="s">
        <v>56</v>
      </c>
      <c r="B48" s="8" t="s">
        <v>234</v>
      </c>
      <c r="C48" s="9" t="s">
        <v>156</v>
      </c>
      <c r="D48" s="8" t="s">
        <v>77</v>
      </c>
      <c r="E48" s="8" t="s">
        <v>78</v>
      </c>
      <c r="F48" s="8" t="s">
        <v>235</v>
      </c>
      <c r="G48" s="8" t="s">
        <v>156</v>
      </c>
      <c r="H48" s="16">
        <v>38358</v>
      </c>
      <c r="I48" s="16">
        <v>38358</v>
      </c>
      <c r="J48" s="16"/>
      <c r="K48" s="16"/>
      <c r="L48" s="16">
        <v>38358</v>
      </c>
      <c r="M48" s="16"/>
      <c r="N48" s="16"/>
      <c r="O48" s="16"/>
      <c r="P48" s="24"/>
      <c r="Q48" s="16"/>
      <c r="R48" s="16"/>
      <c r="S48" s="16"/>
      <c r="T48" s="16"/>
      <c r="U48" s="16"/>
      <c r="V48" s="16"/>
      <c r="W48" s="16"/>
    </row>
    <row r="49" ht="18.75" customHeight="1" spans="1:23">
      <c r="A49" s="8" t="s">
        <v>56</v>
      </c>
      <c r="B49" s="8" t="s">
        <v>236</v>
      </c>
      <c r="C49" s="9" t="s">
        <v>237</v>
      </c>
      <c r="D49" s="8" t="s">
        <v>77</v>
      </c>
      <c r="E49" s="8" t="s">
        <v>78</v>
      </c>
      <c r="F49" s="8" t="s">
        <v>187</v>
      </c>
      <c r="G49" s="8" t="s">
        <v>188</v>
      </c>
      <c r="H49" s="16">
        <v>244800</v>
      </c>
      <c r="I49" s="16">
        <v>244800</v>
      </c>
      <c r="J49" s="16"/>
      <c r="K49" s="16"/>
      <c r="L49" s="16">
        <v>244800</v>
      </c>
      <c r="M49" s="16"/>
      <c r="N49" s="16"/>
      <c r="O49" s="16"/>
      <c r="P49" s="24"/>
      <c r="Q49" s="16"/>
      <c r="R49" s="16"/>
      <c r="S49" s="16"/>
      <c r="T49" s="16"/>
      <c r="U49" s="16"/>
      <c r="V49" s="16"/>
      <c r="W49" s="16"/>
    </row>
    <row r="50" ht="18.75" customHeight="1" spans="1:23">
      <c r="A50" s="8" t="s">
        <v>56</v>
      </c>
      <c r="B50" s="8" t="s">
        <v>236</v>
      </c>
      <c r="C50" s="9" t="s">
        <v>237</v>
      </c>
      <c r="D50" s="8" t="s">
        <v>77</v>
      </c>
      <c r="E50" s="8" t="s">
        <v>78</v>
      </c>
      <c r="F50" s="8" t="s">
        <v>187</v>
      </c>
      <c r="G50" s="8" t="s">
        <v>188</v>
      </c>
      <c r="H50" s="16">
        <v>673200</v>
      </c>
      <c r="I50" s="16">
        <v>673200</v>
      </c>
      <c r="J50" s="16"/>
      <c r="K50" s="16"/>
      <c r="L50" s="16">
        <v>673200</v>
      </c>
      <c r="M50" s="16"/>
      <c r="N50" s="16"/>
      <c r="O50" s="16"/>
      <c r="P50" s="24"/>
      <c r="Q50" s="16"/>
      <c r="R50" s="16"/>
      <c r="S50" s="16"/>
      <c r="T50" s="16"/>
      <c r="U50" s="16"/>
      <c r="V50" s="16"/>
      <c r="W50" s="16"/>
    </row>
    <row r="51" ht="18.75" customHeight="1" spans="1:23">
      <c r="A51" s="8" t="s">
        <v>56</v>
      </c>
      <c r="B51" s="8" t="s">
        <v>238</v>
      </c>
      <c r="C51" s="9" t="s">
        <v>239</v>
      </c>
      <c r="D51" s="8" t="s">
        <v>75</v>
      </c>
      <c r="E51" s="8" t="s">
        <v>76</v>
      </c>
      <c r="F51" s="8" t="s">
        <v>240</v>
      </c>
      <c r="G51" s="8" t="s">
        <v>241</v>
      </c>
      <c r="H51" s="16">
        <v>60000</v>
      </c>
      <c r="I51" s="16">
        <v>60000</v>
      </c>
      <c r="J51" s="16"/>
      <c r="K51" s="16"/>
      <c r="L51" s="16">
        <v>60000</v>
      </c>
      <c r="M51" s="16"/>
      <c r="N51" s="16"/>
      <c r="O51" s="16"/>
      <c r="P51" s="24"/>
      <c r="Q51" s="16"/>
      <c r="R51" s="16"/>
      <c r="S51" s="16"/>
      <c r="T51" s="16"/>
      <c r="U51" s="16"/>
      <c r="V51" s="16"/>
      <c r="W51" s="16"/>
    </row>
    <row r="52" ht="18.75" customHeight="1" spans="1:23">
      <c r="A52" s="8" t="s">
        <v>56</v>
      </c>
      <c r="B52" s="8" t="s">
        <v>238</v>
      </c>
      <c r="C52" s="9" t="s">
        <v>239</v>
      </c>
      <c r="D52" s="8" t="s">
        <v>77</v>
      </c>
      <c r="E52" s="8" t="s">
        <v>78</v>
      </c>
      <c r="F52" s="8" t="s">
        <v>240</v>
      </c>
      <c r="G52" s="8" t="s">
        <v>241</v>
      </c>
      <c r="H52" s="16">
        <v>306000</v>
      </c>
      <c r="I52" s="16">
        <v>306000</v>
      </c>
      <c r="J52" s="16"/>
      <c r="K52" s="16"/>
      <c r="L52" s="16">
        <v>306000</v>
      </c>
      <c r="M52" s="16"/>
      <c r="N52" s="16"/>
      <c r="O52" s="16"/>
      <c r="P52" s="24"/>
      <c r="Q52" s="16"/>
      <c r="R52" s="16"/>
      <c r="S52" s="16"/>
      <c r="T52" s="16"/>
      <c r="U52" s="16"/>
      <c r="V52" s="16"/>
      <c r="W52" s="16"/>
    </row>
    <row r="53" ht="18.75" customHeight="1" spans="1:23">
      <c r="A53" s="8" t="s">
        <v>56</v>
      </c>
      <c r="B53" s="8" t="s">
        <v>242</v>
      </c>
      <c r="C53" s="9" t="s">
        <v>243</v>
      </c>
      <c r="D53" s="8" t="s">
        <v>75</v>
      </c>
      <c r="E53" s="8" t="s">
        <v>76</v>
      </c>
      <c r="F53" s="8" t="s">
        <v>183</v>
      </c>
      <c r="G53" s="8" t="s">
        <v>184</v>
      </c>
      <c r="H53" s="16">
        <v>129960</v>
      </c>
      <c r="I53" s="16">
        <v>129960</v>
      </c>
      <c r="J53" s="16"/>
      <c r="K53" s="16"/>
      <c r="L53" s="16">
        <v>129960</v>
      </c>
      <c r="M53" s="16"/>
      <c r="N53" s="16"/>
      <c r="O53" s="16"/>
      <c r="P53" s="24"/>
      <c r="Q53" s="16"/>
      <c r="R53" s="16"/>
      <c r="S53" s="16"/>
      <c r="T53" s="16"/>
      <c r="U53" s="16"/>
      <c r="V53" s="16"/>
      <c r="W53" s="16"/>
    </row>
    <row r="54" ht="18.75" customHeight="1" spans="1:23">
      <c r="A54" s="8" t="s">
        <v>56</v>
      </c>
      <c r="B54" s="8" t="s">
        <v>242</v>
      </c>
      <c r="C54" s="9" t="s">
        <v>243</v>
      </c>
      <c r="D54" s="8" t="s">
        <v>75</v>
      </c>
      <c r="E54" s="8" t="s">
        <v>76</v>
      </c>
      <c r="F54" s="8" t="s">
        <v>183</v>
      </c>
      <c r="G54" s="8" t="s">
        <v>184</v>
      </c>
      <c r="H54" s="16">
        <v>55100</v>
      </c>
      <c r="I54" s="16">
        <v>55100</v>
      </c>
      <c r="J54" s="16"/>
      <c r="K54" s="16"/>
      <c r="L54" s="16">
        <v>55100</v>
      </c>
      <c r="M54" s="16"/>
      <c r="N54" s="16"/>
      <c r="O54" s="16"/>
      <c r="P54" s="24"/>
      <c r="Q54" s="16"/>
      <c r="R54" s="16"/>
      <c r="S54" s="16"/>
      <c r="T54" s="16"/>
      <c r="U54" s="16"/>
      <c r="V54" s="16"/>
      <c r="W54" s="16"/>
    </row>
    <row r="55" ht="18.75" customHeight="1" spans="1:23">
      <c r="A55" s="8" t="s">
        <v>56</v>
      </c>
      <c r="B55" s="8" t="s">
        <v>244</v>
      </c>
      <c r="C55" s="9" t="s">
        <v>245</v>
      </c>
      <c r="D55" s="8" t="s">
        <v>75</v>
      </c>
      <c r="E55" s="8" t="s">
        <v>76</v>
      </c>
      <c r="F55" s="8" t="s">
        <v>228</v>
      </c>
      <c r="G55" s="8" t="s">
        <v>229</v>
      </c>
      <c r="H55" s="16">
        <v>13000</v>
      </c>
      <c r="I55" s="16">
        <v>13000</v>
      </c>
      <c r="J55" s="16"/>
      <c r="K55" s="16"/>
      <c r="L55" s="16">
        <v>13000</v>
      </c>
      <c r="M55" s="16"/>
      <c r="N55" s="16"/>
      <c r="O55" s="16"/>
      <c r="P55" s="24"/>
      <c r="Q55" s="16"/>
      <c r="R55" s="16"/>
      <c r="S55" s="16"/>
      <c r="T55" s="16"/>
      <c r="U55" s="16"/>
      <c r="V55" s="16"/>
      <c r="W55" s="16"/>
    </row>
    <row r="56" ht="18.75" customHeight="1" spans="1:23">
      <c r="A56" s="8" t="s">
        <v>56</v>
      </c>
      <c r="B56" s="8" t="s">
        <v>244</v>
      </c>
      <c r="C56" s="9" t="s">
        <v>245</v>
      </c>
      <c r="D56" s="8" t="s">
        <v>77</v>
      </c>
      <c r="E56" s="8" t="s">
        <v>78</v>
      </c>
      <c r="F56" s="8" t="s">
        <v>228</v>
      </c>
      <c r="G56" s="8" t="s">
        <v>229</v>
      </c>
      <c r="H56" s="16">
        <v>66300</v>
      </c>
      <c r="I56" s="16">
        <v>66300</v>
      </c>
      <c r="J56" s="16"/>
      <c r="K56" s="16"/>
      <c r="L56" s="16">
        <v>66300</v>
      </c>
      <c r="M56" s="16"/>
      <c r="N56" s="16"/>
      <c r="O56" s="16"/>
      <c r="P56" s="24"/>
      <c r="Q56" s="16"/>
      <c r="R56" s="16"/>
      <c r="S56" s="16"/>
      <c r="T56" s="16"/>
      <c r="U56" s="16"/>
      <c r="V56" s="16"/>
      <c r="W56" s="16"/>
    </row>
    <row r="57" ht="18.75" customHeight="1" spans="1:23">
      <c r="A57" s="8" t="s">
        <v>56</v>
      </c>
      <c r="B57" s="8" t="s">
        <v>246</v>
      </c>
      <c r="C57" s="9" t="s">
        <v>247</v>
      </c>
      <c r="D57" s="8" t="s">
        <v>75</v>
      </c>
      <c r="E57" s="8" t="s">
        <v>76</v>
      </c>
      <c r="F57" s="8" t="s">
        <v>218</v>
      </c>
      <c r="G57" s="8" t="s">
        <v>219</v>
      </c>
      <c r="H57" s="16">
        <v>1000000</v>
      </c>
      <c r="I57" s="16">
        <v>1000000</v>
      </c>
      <c r="J57" s="16"/>
      <c r="K57" s="16"/>
      <c r="L57" s="16">
        <v>1000000</v>
      </c>
      <c r="M57" s="16"/>
      <c r="N57" s="16"/>
      <c r="O57" s="16"/>
      <c r="P57" s="24"/>
      <c r="Q57" s="16"/>
      <c r="R57" s="16"/>
      <c r="S57" s="16"/>
      <c r="T57" s="16"/>
      <c r="U57" s="16"/>
      <c r="V57" s="16"/>
      <c r="W57" s="16"/>
    </row>
    <row r="58" ht="18.75" customHeight="1" spans="1:23">
      <c r="A58" s="8" t="s">
        <v>56</v>
      </c>
      <c r="B58" s="8" t="s">
        <v>246</v>
      </c>
      <c r="C58" s="9" t="s">
        <v>247</v>
      </c>
      <c r="D58" s="8" t="s">
        <v>75</v>
      </c>
      <c r="E58" s="8" t="s">
        <v>76</v>
      </c>
      <c r="F58" s="8" t="s">
        <v>218</v>
      </c>
      <c r="G58" s="8" t="s">
        <v>219</v>
      </c>
      <c r="H58" s="16">
        <v>70000</v>
      </c>
      <c r="I58" s="16">
        <v>70000</v>
      </c>
      <c r="J58" s="16"/>
      <c r="K58" s="16"/>
      <c r="L58" s="16">
        <v>70000</v>
      </c>
      <c r="M58" s="16"/>
      <c r="N58" s="16"/>
      <c r="O58" s="16"/>
      <c r="P58" s="24"/>
      <c r="Q58" s="16"/>
      <c r="R58" s="16"/>
      <c r="S58" s="16"/>
      <c r="T58" s="16"/>
      <c r="U58" s="16"/>
      <c r="V58" s="16"/>
      <c r="W58" s="16"/>
    </row>
    <row r="59" ht="18.75" customHeight="1" spans="1:23">
      <c r="A59" s="8" t="s">
        <v>56</v>
      </c>
      <c r="B59" s="8" t="s">
        <v>248</v>
      </c>
      <c r="C59" s="9" t="s">
        <v>249</v>
      </c>
      <c r="D59" s="8" t="s">
        <v>75</v>
      </c>
      <c r="E59" s="8" t="s">
        <v>76</v>
      </c>
      <c r="F59" s="8" t="s">
        <v>250</v>
      </c>
      <c r="G59" s="8" t="s">
        <v>251</v>
      </c>
      <c r="H59" s="16">
        <v>40000</v>
      </c>
      <c r="I59" s="16">
        <v>40000</v>
      </c>
      <c r="J59" s="16"/>
      <c r="K59" s="16"/>
      <c r="L59" s="16">
        <v>40000</v>
      </c>
      <c r="M59" s="16"/>
      <c r="N59" s="16"/>
      <c r="O59" s="16"/>
      <c r="P59" s="24"/>
      <c r="Q59" s="16"/>
      <c r="R59" s="16"/>
      <c r="S59" s="16"/>
      <c r="T59" s="16"/>
      <c r="U59" s="16"/>
      <c r="V59" s="16"/>
      <c r="W59" s="16"/>
    </row>
    <row r="60" ht="18.75" customHeight="1" spans="1:23">
      <c r="A60" s="8" t="s">
        <v>56</v>
      </c>
      <c r="B60" s="8" t="s">
        <v>252</v>
      </c>
      <c r="C60" s="9" t="s">
        <v>253</v>
      </c>
      <c r="D60" s="8" t="s">
        <v>75</v>
      </c>
      <c r="E60" s="8" t="s">
        <v>76</v>
      </c>
      <c r="F60" s="8" t="s">
        <v>226</v>
      </c>
      <c r="G60" s="8" t="s">
        <v>227</v>
      </c>
      <c r="H60" s="16">
        <v>218595</v>
      </c>
      <c r="I60" s="16">
        <v>218595</v>
      </c>
      <c r="J60" s="16"/>
      <c r="K60" s="16"/>
      <c r="L60" s="16">
        <v>218595</v>
      </c>
      <c r="M60" s="16"/>
      <c r="N60" s="16"/>
      <c r="O60" s="16"/>
      <c r="P60" s="24"/>
      <c r="Q60" s="16"/>
      <c r="R60" s="16"/>
      <c r="S60" s="16"/>
      <c r="T60" s="16"/>
      <c r="U60" s="16"/>
      <c r="V60" s="16"/>
      <c r="W60" s="16"/>
    </row>
    <row r="61" ht="18.75" customHeight="1" spans="1:23">
      <c r="A61" s="11" t="s">
        <v>32</v>
      </c>
      <c r="B61" s="11"/>
      <c r="C61" s="11"/>
      <c r="D61" s="11"/>
      <c r="E61" s="11"/>
      <c r="F61" s="11"/>
      <c r="G61" s="11"/>
      <c r="H61" s="16">
        <v>14727401.71</v>
      </c>
      <c r="I61" s="16">
        <v>14727401.71</v>
      </c>
      <c r="J61" s="16"/>
      <c r="K61" s="16"/>
      <c r="L61" s="16">
        <v>14727401.71</v>
      </c>
      <c r="M61" s="16"/>
      <c r="N61" s="16"/>
      <c r="O61" s="16"/>
      <c r="P61" s="16"/>
      <c r="Q61" s="16"/>
      <c r="R61" s="16"/>
      <c r="S61" s="16"/>
      <c r="T61" s="16"/>
      <c r="U61" s="16"/>
      <c r="V61" s="16"/>
      <c r="W61" s="16"/>
    </row>
  </sheetData>
  <mergeCells count="30">
    <mergeCell ref="A2:W2"/>
    <mergeCell ref="A3:G3"/>
    <mergeCell ref="I4:W4"/>
    <mergeCell ref="I5:M5"/>
    <mergeCell ref="N5:P5"/>
    <mergeCell ref="R5:W5"/>
    <mergeCell ref="A61:G6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workbookViewId="0">
      <selection activeCell="A3" sqref="A3:H3"/>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254</v>
      </c>
    </row>
    <row r="2" ht="45" customHeight="1" spans="1:23">
      <c r="A2" s="3" t="s">
        <v>255</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"单位名称："&amp;"通海县教育体育局（本级）"</f>
        <v>单位名称：通海县教育体育局（本级）</v>
      </c>
      <c r="B3" s="4"/>
      <c r="C3" s="4"/>
      <c r="D3" s="4"/>
      <c r="E3" s="4"/>
      <c r="F3" s="4"/>
      <c r="G3" s="4"/>
      <c r="H3" s="4"/>
      <c r="I3" s="53"/>
      <c r="J3" s="53"/>
      <c r="K3" s="53"/>
      <c r="L3" s="53"/>
      <c r="M3" s="53"/>
      <c r="N3" s="5"/>
      <c r="O3" s="5"/>
      <c r="P3" s="5"/>
      <c r="Q3" s="5"/>
      <c r="R3" s="5"/>
      <c r="S3" s="5"/>
      <c r="T3" s="5"/>
      <c r="U3" s="5"/>
      <c r="V3" s="5"/>
      <c r="W3" s="5" t="s">
        <v>29</v>
      </c>
    </row>
    <row r="4" ht="18.75" customHeight="1" spans="1:23">
      <c r="A4" s="12" t="s">
        <v>256</v>
      </c>
      <c r="B4" s="12" t="s">
        <v>162</v>
      </c>
      <c r="C4" s="12" t="s">
        <v>163</v>
      </c>
      <c r="D4" s="12" t="s">
        <v>257</v>
      </c>
      <c r="E4" s="12" t="s">
        <v>164</v>
      </c>
      <c r="F4" s="12" t="s">
        <v>165</v>
      </c>
      <c r="G4" s="12" t="s">
        <v>258</v>
      </c>
      <c r="H4" s="12" t="s">
        <v>167</v>
      </c>
      <c r="I4" s="44" t="s">
        <v>32</v>
      </c>
      <c r="J4" s="44" t="s">
        <v>259</v>
      </c>
      <c r="K4" s="12"/>
      <c r="L4" s="12"/>
      <c r="M4" s="12"/>
      <c r="N4" s="12" t="s">
        <v>169</v>
      </c>
      <c r="O4" s="12"/>
      <c r="P4" s="12"/>
      <c r="Q4" s="12" t="s">
        <v>38</v>
      </c>
      <c r="R4" s="12" t="s">
        <v>62</v>
      </c>
      <c r="S4" s="12"/>
      <c r="T4" s="12"/>
      <c r="U4" s="12"/>
      <c r="V4" s="12"/>
      <c r="W4" s="12"/>
    </row>
    <row r="5" ht="18.75" customHeight="1" spans="1:23">
      <c r="A5" s="12"/>
      <c r="B5" s="12"/>
      <c r="C5" s="12"/>
      <c r="D5" s="12"/>
      <c r="E5" s="12"/>
      <c r="F5" s="12"/>
      <c r="G5" s="12"/>
      <c r="H5" s="12"/>
      <c r="I5" s="44" t="s">
        <v>170</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260</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261</v>
      </c>
      <c r="D9" s="8"/>
      <c r="E9" s="8"/>
      <c r="F9" s="8"/>
      <c r="G9" s="8"/>
      <c r="H9" s="8"/>
      <c r="I9" s="10">
        <v>10000000</v>
      </c>
      <c r="J9" s="10"/>
      <c r="K9" s="10"/>
      <c r="L9" s="10"/>
      <c r="M9" s="10"/>
      <c r="N9" s="10"/>
      <c r="O9" s="10"/>
      <c r="P9" s="10"/>
      <c r="Q9" s="10"/>
      <c r="R9" s="10">
        <v>10000000</v>
      </c>
      <c r="S9" s="10"/>
      <c r="T9" s="10"/>
      <c r="U9" s="10"/>
      <c r="V9" s="10"/>
      <c r="W9" s="10">
        <v>10000000</v>
      </c>
    </row>
    <row r="10" ht="18.75" customHeight="1" spans="1:23">
      <c r="A10" s="8" t="s">
        <v>262</v>
      </c>
      <c r="B10" s="8" t="s">
        <v>263</v>
      </c>
      <c r="C10" s="9" t="s">
        <v>261</v>
      </c>
      <c r="D10" s="8" t="s">
        <v>56</v>
      </c>
      <c r="E10" s="8" t="s">
        <v>75</v>
      </c>
      <c r="F10" s="8" t="s">
        <v>76</v>
      </c>
      <c r="G10" s="8" t="s">
        <v>218</v>
      </c>
      <c r="H10" s="8" t="s">
        <v>219</v>
      </c>
      <c r="I10" s="10">
        <v>10000000</v>
      </c>
      <c r="J10" s="10"/>
      <c r="K10" s="10"/>
      <c r="L10" s="10"/>
      <c r="M10" s="10"/>
      <c r="N10" s="10"/>
      <c r="O10" s="10"/>
      <c r="P10" s="10"/>
      <c r="Q10" s="10"/>
      <c r="R10" s="10">
        <v>10000000</v>
      </c>
      <c r="S10" s="10"/>
      <c r="T10" s="10"/>
      <c r="U10" s="10"/>
      <c r="V10" s="10"/>
      <c r="W10" s="10">
        <v>10000000</v>
      </c>
    </row>
    <row r="11" ht="18.75" customHeight="1" spans="1:23">
      <c r="A11" s="24"/>
      <c r="B11" s="24"/>
      <c r="C11" s="9" t="s">
        <v>264</v>
      </c>
      <c r="D11" s="24"/>
      <c r="E11" s="24"/>
      <c r="F11" s="24"/>
      <c r="G11" s="24"/>
      <c r="H11" s="24"/>
      <c r="I11" s="10">
        <v>640000</v>
      </c>
      <c r="J11" s="10">
        <v>640000</v>
      </c>
      <c r="K11" s="10">
        <v>640000</v>
      </c>
      <c r="L11" s="10"/>
      <c r="M11" s="10"/>
      <c r="N11" s="10"/>
      <c r="O11" s="10"/>
      <c r="P11" s="24"/>
      <c r="Q11" s="10"/>
      <c r="R11" s="10"/>
      <c r="S11" s="10"/>
      <c r="T11" s="10"/>
      <c r="U11" s="10"/>
      <c r="V11" s="10"/>
      <c r="W11" s="10"/>
    </row>
    <row r="12" ht="18.75" customHeight="1" spans="1:23">
      <c r="A12" s="8" t="s">
        <v>262</v>
      </c>
      <c r="B12" s="8" t="s">
        <v>265</v>
      </c>
      <c r="C12" s="9" t="s">
        <v>264</v>
      </c>
      <c r="D12" s="8" t="s">
        <v>56</v>
      </c>
      <c r="E12" s="8" t="s">
        <v>87</v>
      </c>
      <c r="F12" s="8" t="s">
        <v>88</v>
      </c>
      <c r="G12" s="8" t="s">
        <v>218</v>
      </c>
      <c r="H12" s="8" t="s">
        <v>219</v>
      </c>
      <c r="I12" s="10">
        <v>640000</v>
      </c>
      <c r="J12" s="10">
        <v>640000</v>
      </c>
      <c r="K12" s="10">
        <v>640000</v>
      </c>
      <c r="L12" s="10"/>
      <c r="M12" s="10"/>
      <c r="N12" s="10"/>
      <c r="O12" s="10"/>
      <c r="P12" s="24"/>
      <c r="Q12" s="10"/>
      <c r="R12" s="10"/>
      <c r="S12" s="10"/>
      <c r="T12" s="10"/>
      <c r="U12" s="10"/>
      <c r="V12" s="10"/>
      <c r="W12" s="10"/>
    </row>
    <row r="13" ht="18.75" customHeight="1" spans="1:23">
      <c r="A13" s="24"/>
      <c r="B13" s="24"/>
      <c r="C13" s="9" t="s">
        <v>266</v>
      </c>
      <c r="D13" s="24"/>
      <c r="E13" s="24"/>
      <c r="F13" s="24"/>
      <c r="G13" s="24"/>
      <c r="H13" s="24"/>
      <c r="I13" s="10">
        <v>36000</v>
      </c>
      <c r="J13" s="10">
        <v>36000</v>
      </c>
      <c r="K13" s="10">
        <v>36000</v>
      </c>
      <c r="L13" s="10"/>
      <c r="M13" s="10"/>
      <c r="N13" s="10"/>
      <c r="O13" s="10"/>
      <c r="P13" s="24"/>
      <c r="Q13" s="10"/>
      <c r="R13" s="10"/>
      <c r="S13" s="10"/>
      <c r="T13" s="10"/>
      <c r="U13" s="10"/>
      <c r="V13" s="10"/>
      <c r="W13" s="10"/>
    </row>
    <row r="14" ht="18.75" customHeight="1" spans="1:23">
      <c r="A14" s="8" t="s">
        <v>262</v>
      </c>
      <c r="B14" s="8" t="s">
        <v>267</v>
      </c>
      <c r="C14" s="9" t="s">
        <v>266</v>
      </c>
      <c r="D14" s="8" t="s">
        <v>56</v>
      </c>
      <c r="E14" s="8" t="s">
        <v>81</v>
      </c>
      <c r="F14" s="8" t="s">
        <v>82</v>
      </c>
      <c r="G14" s="8" t="s">
        <v>218</v>
      </c>
      <c r="H14" s="8" t="s">
        <v>219</v>
      </c>
      <c r="I14" s="10">
        <v>36000</v>
      </c>
      <c r="J14" s="10">
        <v>36000</v>
      </c>
      <c r="K14" s="10">
        <v>36000</v>
      </c>
      <c r="L14" s="10"/>
      <c r="M14" s="10"/>
      <c r="N14" s="10"/>
      <c r="O14" s="10"/>
      <c r="P14" s="24"/>
      <c r="Q14" s="10"/>
      <c r="R14" s="10"/>
      <c r="S14" s="10"/>
      <c r="T14" s="10"/>
      <c r="U14" s="10"/>
      <c r="V14" s="10"/>
      <c r="W14" s="10"/>
    </row>
    <row r="15" ht="18.75" customHeight="1" spans="1:23">
      <c r="A15" s="24"/>
      <c r="B15" s="24"/>
      <c r="C15" s="9" t="s">
        <v>268</v>
      </c>
      <c r="D15" s="24"/>
      <c r="E15" s="24"/>
      <c r="F15" s="24"/>
      <c r="G15" s="24"/>
      <c r="H15" s="24"/>
      <c r="I15" s="10">
        <v>173796</v>
      </c>
      <c r="J15" s="10">
        <v>173796</v>
      </c>
      <c r="K15" s="10">
        <v>173796</v>
      </c>
      <c r="L15" s="10"/>
      <c r="M15" s="10"/>
      <c r="N15" s="10"/>
      <c r="O15" s="10"/>
      <c r="P15" s="24"/>
      <c r="Q15" s="10"/>
      <c r="R15" s="10"/>
      <c r="S15" s="10"/>
      <c r="T15" s="10"/>
      <c r="U15" s="10"/>
      <c r="V15" s="10"/>
      <c r="W15" s="10"/>
    </row>
    <row r="16" ht="18.75" customHeight="1" spans="1:23">
      <c r="A16" s="8" t="s">
        <v>269</v>
      </c>
      <c r="B16" s="8" t="s">
        <v>270</v>
      </c>
      <c r="C16" s="9" t="s">
        <v>268</v>
      </c>
      <c r="D16" s="8" t="s">
        <v>56</v>
      </c>
      <c r="E16" s="8" t="s">
        <v>83</v>
      </c>
      <c r="F16" s="8" t="s">
        <v>84</v>
      </c>
      <c r="G16" s="8" t="s">
        <v>203</v>
      </c>
      <c r="H16" s="8" t="s">
        <v>204</v>
      </c>
      <c r="I16" s="10">
        <v>173796</v>
      </c>
      <c r="J16" s="10">
        <v>173796</v>
      </c>
      <c r="K16" s="10">
        <v>173796</v>
      </c>
      <c r="L16" s="10"/>
      <c r="M16" s="10"/>
      <c r="N16" s="10"/>
      <c r="O16" s="10"/>
      <c r="P16" s="24"/>
      <c r="Q16" s="10"/>
      <c r="R16" s="10"/>
      <c r="S16" s="10"/>
      <c r="T16" s="10"/>
      <c r="U16" s="10"/>
      <c r="V16" s="10"/>
      <c r="W16" s="10"/>
    </row>
    <row r="17" ht="18.75" customHeight="1" spans="1:23">
      <c r="A17" s="24"/>
      <c r="B17" s="24"/>
      <c r="C17" s="9" t="s">
        <v>271</v>
      </c>
      <c r="D17" s="24"/>
      <c r="E17" s="24"/>
      <c r="F17" s="24"/>
      <c r="G17" s="24"/>
      <c r="H17" s="24"/>
      <c r="I17" s="10">
        <v>50000</v>
      </c>
      <c r="J17" s="10">
        <v>50000</v>
      </c>
      <c r="K17" s="10">
        <v>50000</v>
      </c>
      <c r="L17" s="10"/>
      <c r="M17" s="10"/>
      <c r="N17" s="10"/>
      <c r="O17" s="10"/>
      <c r="P17" s="24"/>
      <c r="Q17" s="10"/>
      <c r="R17" s="10"/>
      <c r="S17" s="10"/>
      <c r="T17" s="10"/>
      <c r="U17" s="10"/>
      <c r="V17" s="10"/>
      <c r="W17" s="10"/>
    </row>
    <row r="18" ht="18.75" customHeight="1" spans="1:23">
      <c r="A18" s="8" t="s">
        <v>262</v>
      </c>
      <c r="B18" s="8" t="s">
        <v>272</v>
      </c>
      <c r="C18" s="9" t="s">
        <v>271</v>
      </c>
      <c r="D18" s="8" t="s">
        <v>56</v>
      </c>
      <c r="E18" s="8" t="s">
        <v>93</v>
      </c>
      <c r="F18" s="8" t="s">
        <v>94</v>
      </c>
      <c r="G18" s="8" t="s">
        <v>218</v>
      </c>
      <c r="H18" s="8" t="s">
        <v>219</v>
      </c>
      <c r="I18" s="10">
        <v>50000</v>
      </c>
      <c r="J18" s="10">
        <v>50000</v>
      </c>
      <c r="K18" s="10">
        <v>50000</v>
      </c>
      <c r="L18" s="10"/>
      <c r="M18" s="10"/>
      <c r="N18" s="10"/>
      <c r="O18" s="10"/>
      <c r="P18" s="24"/>
      <c r="Q18" s="10"/>
      <c r="R18" s="10"/>
      <c r="S18" s="10"/>
      <c r="T18" s="10"/>
      <c r="U18" s="10"/>
      <c r="V18" s="10"/>
      <c r="W18" s="10"/>
    </row>
    <row r="19" ht="18.75" customHeight="1" spans="1:23">
      <c r="A19" s="24"/>
      <c r="B19" s="24"/>
      <c r="C19" s="9" t="s">
        <v>273</v>
      </c>
      <c r="D19" s="24"/>
      <c r="E19" s="24"/>
      <c r="F19" s="24"/>
      <c r="G19" s="24"/>
      <c r="H19" s="24"/>
      <c r="I19" s="10">
        <v>12000000</v>
      </c>
      <c r="J19" s="10"/>
      <c r="K19" s="10"/>
      <c r="L19" s="10">
        <v>12000000</v>
      </c>
      <c r="M19" s="10"/>
      <c r="N19" s="10"/>
      <c r="O19" s="10"/>
      <c r="P19" s="24"/>
      <c r="Q19" s="10"/>
      <c r="R19" s="10"/>
      <c r="S19" s="10"/>
      <c r="T19" s="10"/>
      <c r="U19" s="10"/>
      <c r="V19" s="10"/>
      <c r="W19" s="10"/>
    </row>
    <row r="20" ht="18.75" customHeight="1" spans="1:23">
      <c r="A20" s="8" t="s">
        <v>269</v>
      </c>
      <c r="B20" s="8" t="s">
        <v>274</v>
      </c>
      <c r="C20" s="9" t="s">
        <v>273</v>
      </c>
      <c r="D20" s="8" t="s">
        <v>56</v>
      </c>
      <c r="E20" s="8" t="s">
        <v>125</v>
      </c>
      <c r="F20" s="8" t="s">
        <v>126</v>
      </c>
      <c r="G20" s="8" t="s">
        <v>275</v>
      </c>
      <c r="H20" s="8" t="s">
        <v>276</v>
      </c>
      <c r="I20" s="10">
        <v>12000000</v>
      </c>
      <c r="J20" s="10"/>
      <c r="K20" s="10"/>
      <c r="L20" s="10">
        <v>12000000</v>
      </c>
      <c r="M20" s="10"/>
      <c r="N20" s="10"/>
      <c r="O20" s="10"/>
      <c r="P20" s="24"/>
      <c r="Q20" s="10"/>
      <c r="R20" s="10"/>
      <c r="S20" s="10"/>
      <c r="T20" s="10"/>
      <c r="U20" s="10"/>
      <c r="V20" s="10"/>
      <c r="W20" s="10"/>
    </row>
    <row r="21" ht="18.75" customHeight="1" spans="1:23">
      <c r="A21" s="24"/>
      <c r="B21" s="24"/>
      <c r="C21" s="9" t="s">
        <v>277</v>
      </c>
      <c r="D21" s="24"/>
      <c r="E21" s="24"/>
      <c r="F21" s="24"/>
      <c r="G21" s="24"/>
      <c r="H21" s="24"/>
      <c r="I21" s="10">
        <v>3240</v>
      </c>
      <c r="J21" s="10">
        <v>3240</v>
      </c>
      <c r="K21" s="10">
        <v>3240</v>
      </c>
      <c r="L21" s="10"/>
      <c r="M21" s="10"/>
      <c r="N21" s="10"/>
      <c r="O21" s="10"/>
      <c r="P21" s="24"/>
      <c r="Q21" s="10"/>
      <c r="R21" s="10"/>
      <c r="S21" s="10"/>
      <c r="T21" s="10"/>
      <c r="U21" s="10"/>
      <c r="V21" s="10"/>
      <c r="W21" s="10"/>
    </row>
    <row r="22" ht="18.75" customHeight="1" spans="1:23">
      <c r="A22" s="8" t="s">
        <v>269</v>
      </c>
      <c r="B22" s="8" t="s">
        <v>278</v>
      </c>
      <c r="C22" s="9" t="s">
        <v>277</v>
      </c>
      <c r="D22" s="8" t="s">
        <v>56</v>
      </c>
      <c r="E22" s="8" t="s">
        <v>81</v>
      </c>
      <c r="F22" s="8" t="s">
        <v>82</v>
      </c>
      <c r="G22" s="8" t="s">
        <v>203</v>
      </c>
      <c r="H22" s="8" t="s">
        <v>204</v>
      </c>
      <c r="I22" s="10">
        <v>3240</v>
      </c>
      <c r="J22" s="10">
        <v>3240</v>
      </c>
      <c r="K22" s="10">
        <v>3240</v>
      </c>
      <c r="L22" s="10"/>
      <c r="M22" s="10"/>
      <c r="N22" s="10"/>
      <c r="O22" s="10"/>
      <c r="P22" s="24"/>
      <c r="Q22" s="10"/>
      <c r="R22" s="10"/>
      <c r="S22" s="10"/>
      <c r="T22" s="10"/>
      <c r="U22" s="10"/>
      <c r="V22" s="10"/>
      <c r="W22" s="10"/>
    </row>
    <row r="23" ht="18.75" customHeight="1" spans="1:23">
      <c r="A23" s="24"/>
      <c r="B23" s="24"/>
      <c r="C23" s="9" t="s">
        <v>279</v>
      </c>
      <c r="D23" s="24"/>
      <c r="E23" s="24"/>
      <c r="F23" s="24"/>
      <c r="G23" s="24"/>
      <c r="H23" s="24"/>
      <c r="I23" s="10">
        <v>42000</v>
      </c>
      <c r="J23" s="10">
        <v>42000</v>
      </c>
      <c r="K23" s="10">
        <v>42000</v>
      </c>
      <c r="L23" s="10"/>
      <c r="M23" s="10"/>
      <c r="N23" s="10"/>
      <c r="O23" s="10"/>
      <c r="P23" s="24"/>
      <c r="Q23" s="10"/>
      <c r="R23" s="10"/>
      <c r="S23" s="10"/>
      <c r="T23" s="10"/>
      <c r="U23" s="10"/>
      <c r="V23" s="10"/>
      <c r="W23" s="10"/>
    </row>
    <row r="24" ht="18.75" customHeight="1" spans="1:23">
      <c r="A24" s="8" t="s">
        <v>269</v>
      </c>
      <c r="B24" s="8" t="s">
        <v>280</v>
      </c>
      <c r="C24" s="9" t="s">
        <v>279</v>
      </c>
      <c r="D24" s="8" t="s">
        <v>56</v>
      </c>
      <c r="E24" s="8" t="s">
        <v>81</v>
      </c>
      <c r="F24" s="8" t="s">
        <v>82</v>
      </c>
      <c r="G24" s="8" t="s">
        <v>218</v>
      </c>
      <c r="H24" s="8" t="s">
        <v>219</v>
      </c>
      <c r="I24" s="10">
        <v>42000</v>
      </c>
      <c r="J24" s="10">
        <v>42000</v>
      </c>
      <c r="K24" s="10">
        <v>42000</v>
      </c>
      <c r="L24" s="10"/>
      <c r="M24" s="10"/>
      <c r="N24" s="10"/>
      <c r="O24" s="10"/>
      <c r="P24" s="24"/>
      <c r="Q24" s="10"/>
      <c r="R24" s="10"/>
      <c r="S24" s="10"/>
      <c r="T24" s="10"/>
      <c r="U24" s="10"/>
      <c r="V24" s="10"/>
      <c r="W24" s="10"/>
    </row>
    <row r="25" ht="18.75" customHeight="1" spans="1:23">
      <c r="A25" s="24"/>
      <c r="B25" s="24"/>
      <c r="C25" s="9" t="s">
        <v>281</v>
      </c>
      <c r="D25" s="24"/>
      <c r="E25" s="24"/>
      <c r="F25" s="24"/>
      <c r="G25" s="24"/>
      <c r="H25" s="24"/>
      <c r="I25" s="10">
        <v>85464</v>
      </c>
      <c r="J25" s="10">
        <v>85464</v>
      </c>
      <c r="K25" s="10">
        <v>85464</v>
      </c>
      <c r="L25" s="10"/>
      <c r="M25" s="10"/>
      <c r="N25" s="10"/>
      <c r="O25" s="10"/>
      <c r="P25" s="24"/>
      <c r="Q25" s="10"/>
      <c r="R25" s="10"/>
      <c r="S25" s="10"/>
      <c r="T25" s="10"/>
      <c r="U25" s="10"/>
      <c r="V25" s="10"/>
      <c r="W25" s="10"/>
    </row>
    <row r="26" ht="18.75" customHeight="1" spans="1:23">
      <c r="A26" s="8" t="s">
        <v>269</v>
      </c>
      <c r="B26" s="8" t="s">
        <v>282</v>
      </c>
      <c r="C26" s="9" t="s">
        <v>281</v>
      </c>
      <c r="D26" s="8" t="s">
        <v>56</v>
      </c>
      <c r="E26" s="8" t="s">
        <v>107</v>
      </c>
      <c r="F26" s="8" t="s">
        <v>108</v>
      </c>
      <c r="G26" s="8" t="s">
        <v>203</v>
      </c>
      <c r="H26" s="8" t="s">
        <v>204</v>
      </c>
      <c r="I26" s="10">
        <v>85464</v>
      </c>
      <c r="J26" s="10">
        <v>85464</v>
      </c>
      <c r="K26" s="10">
        <v>85464</v>
      </c>
      <c r="L26" s="10"/>
      <c r="M26" s="10"/>
      <c r="N26" s="10"/>
      <c r="O26" s="10"/>
      <c r="P26" s="24"/>
      <c r="Q26" s="10"/>
      <c r="R26" s="10"/>
      <c r="S26" s="10"/>
      <c r="T26" s="10"/>
      <c r="U26" s="10"/>
      <c r="V26" s="10"/>
      <c r="W26" s="10"/>
    </row>
    <row r="27" ht="18.75" customHeight="1" spans="1:23">
      <c r="A27" s="11" t="s">
        <v>32</v>
      </c>
      <c r="B27" s="11"/>
      <c r="C27" s="11"/>
      <c r="D27" s="11"/>
      <c r="E27" s="11"/>
      <c r="F27" s="11"/>
      <c r="G27" s="11"/>
      <c r="H27" s="11"/>
      <c r="I27" s="10">
        <v>23030500</v>
      </c>
      <c r="J27" s="10">
        <v>1030500</v>
      </c>
      <c r="K27" s="10">
        <v>1030500</v>
      </c>
      <c r="L27" s="10">
        <v>12000000</v>
      </c>
      <c r="M27" s="10"/>
      <c r="N27" s="10"/>
      <c r="O27" s="10"/>
      <c r="P27" s="10"/>
      <c r="Q27" s="10"/>
      <c r="R27" s="10">
        <v>10000000</v>
      </c>
      <c r="S27" s="10"/>
      <c r="T27" s="10"/>
      <c r="U27" s="10"/>
      <c r="V27" s="10"/>
      <c r="W27" s="10">
        <v>10000000</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1"/>
  <sheetViews>
    <sheetView showZeros="0" tabSelected="1" workbookViewId="0">
      <selection activeCell="A3" sqref="A3:J3"/>
    </sheetView>
  </sheetViews>
  <sheetFormatPr defaultColWidth="8.85" defaultRowHeight="13.5"/>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spans="1:10">
      <c r="A1" s="20" t="s">
        <v>283</v>
      </c>
      <c r="B1" s="20"/>
      <c r="C1" s="20"/>
      <c r="D1" s="20"/>
      <c r="E1" s="20"/>
      <c r="F1" s="20"/>
      <c r="G1" s="20"/>
      <c r="H1" s="20"/>
      <c r="I1" s="20"/>
      <c r="J1" s="20"/>
    </row>
    <row r="2" ht="34.5" spans="1:10">
      <c r="A2" s="30" t="s">
        <v>284</v>
      </c>
      <c r="B2" s="30"/>
      <c r="C2" s="30"/>
      <c r="D2" s="30"/>
      <c r="E2" s="30"/>
      <c r="F2" s="30"/>
      <c r="G2" s="30"/>
      <c r="H2" s="30"/>
      <c r="I2" s="30"/>
      <c r="J2" s="30"/>
    </row>
    <row r="3" spans="1:10">
      <c r="A3" s="19" t="s">
        <v>285</v>
      </c>
      <c r="B3" s="19"/>
      <c r="C3" s="19"/>
      <c r="D3" s="19"/>
      <c r="E3" s="19"/>
      <c r="F3" s="19"/>
      <c r="G3" s="19"/>
      <c r="H3" s="19"/>
      <c r="I3" s="19"/>
      <c r="J3" s="19"/>
    </row>
    <row r="4" spans="1:10">
      <c r="A4" s="31" t="s">
        <v>286</v>
      </c>
      <c r="B4" s="31" t="s">
        <v>287</v>
      </c>
      <c r="C4" s="31" t="s">
        <v>288</v>
      </c>
      <c r="D4" s="31" t="s">
        <v>289</v>
      </c>
      <c r="E4" s="31" t="s">
        <v>290</v>
      </c>
      <c r="F4" s="31" t="s">
        <v>291</v>
      </c>
      <c r="G4" s="31" t="s">
        <v>292</v>
      </c>
      <c r="H4" s="31" t="s">
        <v>293</v>
      </c>
      <c r="I4" s="31" t="s">
        <v>294</v>
      </c>
      <c r="J4" s="31" t="s">
        <v>295</v>
      </c>
    </row>
    <row r="5" spans="1:10">
      <c r="A5" s="31"/>
      <c r="B5" s="31"/>
      <c r="C5" s="31"/>
      <c r="D5" s="31"/>
      <c r="E5" s="31"/>
      <c r="F5" s="31"/>
      <c r="G5" s="31"/>
      <c r="H5" s="31"/>
      <c r="I5" s="31"/>
      <c r="J5" s="31"/>
    </row>
    <row r="6" spans="1:10">
      <c r="A6" s="33">
        <v>1</v>
      </c>
      <c r="B6" s="33">
        <v>2</v>
      </c>
      <c r="C6" s="33">
        <v>3</v>
      </c>
      <c r="D6" s="33">
        <v>4</v>
      </c>
      <c r="E6" s="33">
        <v>5</v>
      </c>
      <c r="F6" s="33">
        <v>6</v>
      </c>
      <c r="G6" s="33">
        <v>7</v>
      </c>
      <c r="H6" s="33">
        <v>8</v>
      </c>
      <c r="I6" s="33">
        <v>9</v>
      </c>
      <c r="J6" s="33">
        <v>10</v>
      </c>
    </row>
    <row r="7" spans="1:10">
      <c r="A7" s="24" t="s">
        <v>56</v>
      </c>
      <c r="B7" s="24"/>
      <c r="C7" s="24"/>
      <c r="E7" s="39"/>
      <c r="F7" s="39"/>
      <c r="G7" s="39"/>
      <c r="H7" s="39"/>
      <c r="I7" s="39"/>
      <c r="J7" s="39"/>
    </row>
    <row r="8" spans="1:10">
      <c r="A8" s="49" t="s">
        <v>268</v>
      </c>
      <c r="B8" s="24" t="s">
        <v>296</v>
      </c>
      <c r="C8" s="25"/>
      <c r="D8" s="25"/>
      <c r="E8" s="39"/>
      <c r="F8" s="39"/>
      <c r="G8" s="39"/>
      <c r="H8" s="39"/>
      <c r="I8" s="39"/>
      <c r="J8" s="39"/>
    </row>
    <row r="9" spans="1:10">
      <c r="A9" s="24"/>
      <c r="B9" s="24"/>
      <c r="C9" s="24" t="s">
        <v>297</v>
      </c>
      <c r="D9" s="50" t="s">
        <v>298</v>
      </c>
      <c r="E9" s="51" t="s">
        <v>299</v>
      </c>
      <c r="F9" s="40" t="s">
        <v>300</v>
      </c>
      <c r="G9" s="25" t="s">
        <v>52</v>
      </c>
      <c r="H9" s="40" t="s">
        <v>301</v>
      </c>
      <c r="I9" s="40" t="s">
        <v>302</v>
      </c>
      <c r="J9" s="51" t="s">
        <v>303</v>
      </c>
    </row>
    <row r="10" ht="33.75" spans="1:10">
      <c r="A10" s="24"/>
      <c r="B10" s="24"/>
      <c r="C10" s="24" t="s">
        <v>297</v>
      </c>
      <c r="D10" s="50" t="s">
        <v>304</v>
      </c>
      <c r="E10" s="51" t="s">
        <v>305</v>
      </c>
      <c r="F10" s="40" t="s">
        <v>306</v>
      </c>
      <c r="G10" s="25" t="s">
        <v>307</v>
      </c>
      <c r="H10" s="40" t="s">
        <v>308</v>
      </c>
      <c r="I10" s="40" t="s">
        <v>302</v>
      </c>
      <c r="J10" s="51" t="s">
        <v>309</v>
      </c>
    </row>
    <row r="11" ht="45" spans="1:10">
      <c r="A11" s="24"/>
      <c r="B11" s="24"/>
      <c r="C11" s="24" t="s">
        <v>310</v>
      </c>
      <c r="D11" s="50" t="s">
        <v>311</v>
      </c>
      <c r="E11" s="51" t="s">
        <v>312</v>
      </c>
      <c r="F11" s="40" t="s">
        <v>300</v>
      </c>
      <c r="G11" s="25" t="s">
        <v>313</v>
      </c>
      <c r="H11" s="40" t="s">
        <v>308</v>
      </c>
      <c r="I11" s="40" t="s">
        <v>302</v>
      </c>
      <c r="J11" s="51" t="s">
        <v>314</v>
      </c>
    </row>
    <row r="12" ht="33.75" spans="1:10">
      <c r="A12" s="24"/>
      <c r="B12" s="24"/>
      <c r="C12" s="24" t="s">
        <v>315</v>
      </c>
      <c r="D12" s="50" t="s">
        <v>316</v>
      </c>
      <c r="E12" s="51" t="s">
        <v>317</v>
      </c>
      <c r="F12" s="40" t="s">
        <v>306</v>
      </c>
      <c r="G12" s="25" t="s">
        <v>318</v>
      </c>
      <c r="H12" s="40" t="s">
        <v>308</v>
      </c>
      <c r="I12" s="40" t="s">
        <v>302</v>
      </c>
      <c r="J12" s="51" t="s">
        <v>319</v>
      </c>
    </row>
    <row r="13" spans="1:10">
      <c r="A13" s="24"/>
      <c r="B13" s="24"/>
      <c r="C13" s="24" t="s">
        <v>320</v>
      </c>
      <c r="D13" s="50" t="s">
        <v>321</v>
      </c>
      <c r="E13" s="51" t="s">
        <v>322</v>
      </c>
      <c r="F13" s="40" t="s">
        <v>300</v>
      </c>
      <c r="G13" s="25" t="s">
        <v>323</v>
      </c>
      <c r="H13" s="40" t="s">
        <v>324</v>
      </c>
      <c r="I13" s="40" t="s">
        <v>302</v>
      </c>
      <c r="J13" s="51" t="s">
        <v>325</v>
      </c>
    </row>
    <row r="14" spans="1:10">
      <c r="A14" s="49" t="s">
        <v>281</v>
      </c>
      <c r="B14" s="24" t="s">
        <v>326</v>
      </c>
      <c r="C14" s="24"/>
      <c r="D14" s="24"/>
      <c r="E14" s="24"/>
      <c r="F14" s="24"/>
      <c r="G14" s="24"/>
      <c r="H14" s="24"/>
      <c r="I14" s="24"/>
      <c r="J14" s="24"/>
    </row>
    <row r="15" spans="1:10">
      <c r="A15" s="24"/>
      <c r="B15" s="24"/>
      <c r="C15" s="24" t="s">
        <v>297</v>
      </c>
      <c r="D15" s="50" t="s">
        <v>298</v>
      </c>
      <c r="E15" s="51" t="s">
        <v>327</v>
      </c>
      <c r="F15" s="40" t="s">
        <v>328</v>
      </c>
      <c r="G15" s="25" t="s">
        <v>51</v>
      </c>
      <c r="H15" s="40" t="s">
        <v>301</v>
      </c>
      <c r="I15" s="40" t="s">
        <v>302</v>
      </c>
      <c r="J15" s="51" t="s">
        <v>303</v>
      </c>
    </row>
    <row r="16" ht="33.75" spans="1:10">
      <c r="A16" s="24"/>
      <c r="B16" s="24"/>
      <c r="C16" s="24" t="s">
        <v>297</v>
      </c>
      <c r="D16" s="50" t="s">
        <v>304</v>
      </c>
      <c r="E16" s="51" t="s">
        <v>329</v>
      </c>
      <c r="F16" s="40" t="s">
        <v>306</v>
      </c>
      <c r="G16" s="25" t="s">
        <v>330</v>
      </c>
      <c r="H16" s="40" t="s">
        <v>308</v>
      </c>
      <c r="I16" s="40" t="s">
        <v>302</v>
      </c>
      <c r="J16" s="51" t="s">
        <v>331</v>
      </c>
    </row>
    <row r="17" ht="45" spans="1:10">
      <c r="A17" s="24"/>
      <c r="B17" s="24"/>
      <c r="C17" s="24" t="s">
        <v>310</v>
      </c>
      <c r="D17" s="50" t="s">
        <v>311</v>
      </c>
      <c r="E17" s="51" t="s">
        <v>332</v>
      </c>
      <c r="F17" s="40" t="s">
        <v>300</v>
      </c>
      <c r="G17" s="25" t="s">
        <v>333</v>
      </c>
      <c r="H17" s="40" t="s">
        <v>308</v>
      </c>
      <c r="I17" s="40" t="s">
        <v>302</v>
      </c>
      <c r="J17" s="51" t="s">
        <v>334</v>
      </c>
    </row>
    <row r="18" ht="33.75" spans="1:10">
      <c r="A18" s="24"/>
      <c r="B18" s="24"/>
      <c r="C18" s="24" t="s">
        <v>315</v>
      </c>
      <c r="D18" s="50" t="s">
        <v>316</v>
      </c>
      <c r="E18" s="51" t="s">
        <v>335</v>
      </c>
      <c r="F18" s="40" t="s">
        <v>306</v>
      </c>
      <c r="G18" s="25" t="s">
        <v>318</v>
      </c>
      <c r="H18" s="40" t="s">
        <v>308</v>
      </c>
      <c r="I18" s="40" t="s">
        <v>302</v>
      </c>
      <c r="J18" s="51" t="s">
        <v>336</v>
      </c>
    </row>
    <row r="19" spans="1:10">
      <c r="A19" s="24"/>
      <c r="B19" s="24"/>
      <c r="C19" s="24" t="s">
        <v>320</v>
      </c>
      <c r="D19" s="50" t="s">
        <v>321</v>
      </c>
      <c r="E19" s="51" t="s">
        <v>337</v>
      </c>
      <c r="F19" s="40" t="s">
        <v>300</v>
      </c>
      <c r="G19" s="25" t="s">
        <v>338</v>
      </c>
      <c r="H19" s="40" t="s">
        <v>324</v>
      </c>
      <c r="I19" s="40" t="s">
        <v>302</v>
      </c>
      <c r="J19" s="51" t="s">
        <v>339</v>
      </c>
    </row>
    <row r="20" ht="247.5" spans="1:10">
      <c r="A20" s="49" t="s">
        <v>264</v>
      </c>
      <c r="B20" s="24" t="s">
        <v>340</v>
      </c>
      <c r="C20" s="24"/>
      <c r="D20" s="24"/>
      <c r="E20" s="24"/>
      <c r="F20" s="24"/>
      <c r="G20" s="24"/>
      <c r="H20" s="24"/>
      <c r="I20" s="24"/>
      <c r="J20" s="24"/>
    </row>
    <row r="21" spans="1:10">
      <c r="A21" s="24"/>
      <c r="B21" s="24"/>
      <c r="C21" s="24" t="s">
        <v>297</v>
      </c>
      <c r="D21" s="50" t="s">
        <v>298</v>
      </c>
      <c r="E21" s="51" t="s">
        <v>341</v>
      </c>
      <c r="F21" s="40" t="s">
        <v>306</v>
      </c>
      <c r="G21" s="25" t="s">
        <v>342</v>
      </c>
      <c r="H21" s="40" t="s">
        <v>343</v>
      </c>
      <c r="I21" s="40" t="s">
        <v>302</v>
      </c>
      <c r="J21" s="51" t="s">
        <v>344</v>
      </c>
    </row>
    <row r="22" ht="33.75" spans="1:10">
      <c r="A22" s="24"/>
      <c r="B22" s="24"/>
      <c r="C22" s="24" t="s">
        <v>297</v>
      </c>
      <c r="D22" s="50" t="s">
        <v>345</v>
      </c>
      <c r="E22" s="51" t="s">
        <v>346</v>
      </c>
      <c r="F22" s="40" t="s">
        <v>306</v>
      </c>
      <c r="G22" s="25" t="s">
        <v>313</v>
      </c>
      <c r="H22" s="40" t="s">
        <v>308</v>
      </c>
      <c r="I22" s="40" t="s">
        <v>302</v>
      </c>
      <c r="J22" s="51" t="s">
        <v>347</v>
      </c>
    </row>
    <row r="23" ht="22.5" spans="1:10">
      <c r="A23" s="24"/>
      <c r="B23" s="24"/>
      <c r="C23" s="24" t="s">
        <v>297</v>
      </c>
      <c r="D23" s="50" t="s">
        <v>304</v>
      </c>
      <c r="E23" s="51" t="s">
        <v>348</v>
      </c>
      <c r="F23" s="40" t="s">
        <v>306</v>
      </c>
      <c r="G23" s="25" t="s">
        <v>330</v>
      </c>
      <c r="H23" s="40" t="s">
        <v>308</v>
      </c>
      <c r="I23" s="40" t="s">
        <v>302</v>
      </c>
      <c r="J23" s="51" t="s">
        <v>349</v>
      </c>
    </row>
    <row r="24" ht="45" spans="1:10">
      <c r="A24" s="24"/>
      <c r="B24" s="24"/>
      <c r="C24" s="24" t="s">
        <v>310</v>
      </c>
      <c r="D24" s="50" t="s">
        <v>311</v>
      </c>
      <c r="E24" s="51" t="s">
        <v>350</v>
      </c>
      <c r="F24" s="40" t="s">
        <v>306</v>
      </c>
      <c r="G24" s="25" t="s">
        <v>318</v>
      </c>
      <c r="H24" s="40" t="s">
        <v>308</v>
      </c>
      <c r="I24" s="40" t="s">
        <v>302</v>
      </c>
      <c r="J24" s="51" t="s">
        <v>351</v>
      </c>
    </row>
    <row r="25" ht="33.75" spans="1:10">
      <c r="A25" s="24"/>
      <c r="B25" s="24"/>
      <c r="C25" s="24" t="s">
        <v>315</v>
      </c>
      <c r="D25" s="50" t="s">
        <v>316</v>
      </c>
      <c r="E25" s="51" t="s">
        <v>352</v>
      </c>
      <c r="F25" s="40" t="s">
        <v>306</v>
      </c>
      <c r="G25" s="25" t="s">
        <v>318</v>
      </c>
      <c r="H25" s="40" t="s">
        <v>308</v>
      </c>
      <c r="I25" s="40" t="s">
        <v>302</v>
      </c>
      <c r="J25" s="51" t="s">
        <v>353</v>
      </c>
    </row>
    <row r="26" spans="1:10">
      <c r="A26" s="49" t="s">
        <v>261</v>
      </c>
      <c r="B26" s="24" t="s">
        <v>354</v>
      </c>
      <c r="C26" s="24"/>
      <c r="D26" s="24"/>
      <c r="E26" s="24"/>
      <c r="F26" s="24"/>
      <c r="G26" s="24"/>
      <c r="H26" s="24"/>
      <c r="I26" s="24"/>
      <c r="J26" s="24"/>
    </row>
    <row r="27" spans="1:10">
      <c r="A27" s="24"/>
      <c r="B27" s="24"/>
      <c r="C27" s="24" t="s">
        <v>297</v>
      </c>
      <c r="D27" s="50" t="s">
        <v>298</v>
      </c>
      <c r="E27" s="51" t="s">
        <v>355</v>
      </c>
      <c r="F27" s="40" t="s">
        <v>306</v>
      </c>
      <c r="G27" s="25" t="s">
        <v>70</v>
      </c>
      <c r="H27" s="40" t="s">
        <v>343</v>
      </c>
      <c r="I27" s="40" t="s">
        <v>302</v>
      </c>
      <c r="J27" s="51" t="s">
        <v>356</v>
      </c>
    </row>
    <row r="28" ht="33.75" spans="1:10">
      <c r="A28" s="24"/>
      <c r="B28" s="24"/>
      <c r="C28" s="24" t="s">
        <v>297</v>
      </c>
      <c r="D28" s="50" t="s">
        <v>345</v>
      </c>
      <c r="E28" s="51" t="s">
        <v>357</v>
      </c>
      <c r="F28" s="40" t="s">
        <v>306</v>
      </c>
      <c r="G28" s="25" t="s">
        <v>313</v>
      </c>
      <c r="H28" s="40" t="s">
        <v>308</v>
      </c>
      <c r="I28" s="40" t="s">
        <v>302</v>
      </c>
      <c r="J28" s="51" t="s">
        <v>358</v>
      </c>
    </row>
    <row r="29" ht="22.5" spans="1:10">
      <c r="A29" s="24"/>
      <c r="B29" s="24"/>
      <c r="C29" s="24" t="s">
        <v>297</v>
      </c>
      <c r="D29" s="50" t="s">
        <v>304</v>
      </c>
      <c r="E29" s="51" t="s">
        <v>359</v>
      </c>
      <c r="F29" s="40" t="s">
        <v>306</v>
      </c>
      <c r="G29" s="25" t="s">
        <v>330</v>
      </c>
      <c r="H29" s="40" t="s">
        <v>308</v>
      </c>
      <c r="I29" s="40" t="s">
        <v>302</v>
      </c>
      <c r="J29" s="51" t="s">
        <v>349</v>
      </c>
    </row>
    <row r="30" ht="45" spans="1:10">
      <c r="A30" s="24"/>
      <c r="B30" s="24"/>
      <c r="C30" s="24" t="s">
        <v>310</v>
      </c>
      <c r="D30" s="50" t="s">
        <v>311</v>
      </c>
      <c r="E30" s="51" t="s">
        <v>360</v>
      </c>
      <c r="F30" s="40" t="s">
        <v>306</v>
      </c>
      <c r="G30" s="25" t="s">
        <v>318</v>
      </c>
      <c r="H30" s="40" t="s">
        <v>308</v>
      </c>
      <c r="I30" s="40" t="s">
        <v>302</v>
      </c>
      <c r="J30" s="51" t="s">
        <v>351</v>
      </c>
    </row>
    <row r="31" ht="33.75" spans="1:10">
      <c r="A31" s="24"/>
      <c r="B31" s="24"/>
      <c r="C31" s="24" t="s">
        <v>315</v>
      </c>
      <c r="D31" s="50" t="s">
        <v>316</v>
      </c>
      <c r="E31" s="51" t="s">
        <v>361</v>
      </c>
      <c r="F31" s="40" t="s">
        <v>306</v>
      </c>
      <c r="G31" s="25" t="s">
        <v>318</v>
      </c>
      <c r="H31" s="40" t="s">
        <v>308</v>
      </c>
      <c r="I31" s="40" t="s">
        <v>302</v>
      </c>
      <c r="J31" s="51" t="s">
        <v>353</v>
      </c>
    </row>
    <row r="32" ht="90" spans="1:10">
      <c r="A32" s="49" t="s">
        <v>271</v>
      </c>
      <c r="B32" s="24" t="s">
        <v>362</v>
      </c>
      <c r="C32" s="24"/>
      <c r="D32" s="24"/>
      <c r="E32" s="24"/>
      <c r="F32" s="24"/>
      <c r="G32" s="24"/>
      <c r="H32" s="24"/>
      <c r="I32" s="24"/>
      <c r="J32" s="24"/>
    </row>
    <row r="33" spans="1:10">
      <c r="A33" s="24"/>
      <c r="B33" s="24"/>
      <c r="C33" s="24" t="s">
        <v>297</v>
      </c>
      <c r="D33" s="50" t="s">
        <v>298</v>
      </c>
      <c r="E33" s="51" t="s">
        <v>363</v>
      </c>
      <c r="F33" s="40" t="s">
        <v>306</v>
      </c>
      <c r="G33" s="25" t="s">
        <v>364</v>
      </c>
      <c r="H33" s="40" t="s">
        <v>301</v>
      </c>
      <c r="I33" s="40" t="s">
        <v>302</v>
      </c>
      <c r="J33" s="51" t="s">
        <v>365</v>
      </c>
    </row>
    <row r="34" ht="33.75" spans="1:10">
      <c r="A34" s="24"/>
      <c r="B34" s="24"/>
      <c r="C34" s="24" t="s">
        <v>297</v>
      </c>
      <c r="D34" s="50" t="s">
        <v>345</v>
      </c>
      <c r="E34" s="51" t="s">
        <v>366</v>
      </c>
      <c r="F34" s="40" t="s">
        <v>306</v>
      </c>
      <c r="G34" s="25" t="s">
        <v>318</v>
      </c>
      <c r="H34" s="40" t="s">
        <v>308</v>
      </c>
      <c r="I34" s="40" t="s">
        <v>302</v>
      </c>
      <c r="J34" s="51" t="s">
        <v>367</v>
      </c>
    </row>
    <row r="35" ht="45" spans="1:10">
      <c r="A35" s="24"/>
      <c r="B35" s="24"/>
      <c r="C35" s="24" t="s">
        <v>297</v>
      </c>
      <c r="D35" s="50" t="s">
        <v>304</v>
      </c>
      <c r="E35" s="51" t="s">
        <v>368</v>
      </c>
      <c r="F35" s="40" t="s">
        <v>328</v>
      </c>
      <c r="G35" s="25" t="s">
        <v>369</v>
      </c>
      <c r="H35" s="40" t="s">
        <v>308</v>
      </c>
      <c r="I35" s="40" t="s">
        <v>302</v>
      </c>
      <c r="J35" s="51" t="s">
        <v>370</v>
      </c>
    </row>
    <row r="36" ht="33.75" spans="1:10">
      <c r="A36" s="24"/>
      <c r="B36" s="24"/>
      <c r="C36" s="24" t="s">
        <v>310</v>
      </c>
      <c r="D36" s="50" t="s">
        <v>311</v>
      </c>
      <c r="E36" s="51" t="s">
        <v>371</v>
      </c>
      <c r="F36" s="40" t="s">
        <v>306</v>
      </c>
      <c r="G36" s="25" t="s">
        <v>70</v>
      </c>
      <c r="H36" s="40" t="s">
        <v>308</v>
      </c>
      <c r="I36" s="40" t="s">
        <v>302</v>
      </c>
      <c r="J36" s="51" t="s">
        <v>372</v>
      </c>
    </row>
    <row r="37" ht="33.75" spans="1:10">
      <c r="A37" s="24"/>
      <c r="B37" s="24"/>
      <c r="C37" s="24" t="s">
        <v>315</v>
      </c>
      <c r="D37" s="50" t="s">
        <v>316</v>
      </c>
      <c r="E37" s="51" t="s">
        <v>373</v>
      </c>
      <c r="F37" s="40" t="s">
        <v>306</v>
      </c>
      <c r="G37" s="25" t="s">
        <v>330</v>
      </c>
      <c r="H37" s="40" t="s">
        <v>308</v>
      </c>
      <c r="I37" s="40" t="s">
        <v>302</v>
      </c>
      <c r="J37" s="51" t="s">
        <v>374</v>
      </c>
    </row>
    <row r="38" ht="123.75" spans="1:10">
      <c r="A38" s="49" t="s">
        <v>266</v>
      </c>
      <c r="B38" s="24" t="s">
        <v>375</v>
      </c>
      <c r="C38" s="24"/>
      <c r="D38" s="24"/>
      <c r="E38" s="24"/>
      <c r="F38" s="24"/>
      <c r="G38" s="24"/>
      <c r="H38" s="24"/>
      <c r="I38" s="24"/>
      <c r="J38" s="24"/>
    </row>
    <row r="39" ht="22.5" spans="1:10">
      <c r="A39" s="24"/>
      <c r="B39" s="24"/>
      <c r="C39" s="24" t="s">
        <v>297</v>
      </c>
      <c r="D39" s="50" t="s">
        <v>298</v>
      </c>
      <c r="E39" s="51" t="s">
        <v>376</v>
      </c>
      <c r="F39" s="40" t="s">
        <v>306</v>
      </c>
      <c r="G39" s="25" t="s">
        <v>377</v>
      </c>
      <c r="H39" s="40" t="s">
        <v>301</v>
      </c>
      <c r="I39" s="40" t="s">
        <v>302</v>
      </c>
      <c r="J39" s="51" t="s">
        <v>378</v>
      </c>
    </row>
    <row r="40" ht="45" spans="1:10">
      <c r="A40" s="24"/>
      <c r="B40" s="24"/>
      <c r="C40" s="24" t="s">
        <v>297</v>
      </c>
      <c r="D40" s="50" t="s">
        <v>345</v>
      </c>
      <c r="E40" s="51" t="s">
        <v>379</v>
      </c>
      <c r="F40" s="40" t="s">
        <v>306</v>
      </c>
      <c r="G40" s="25" t="s">
        <v>330</v>
      </c>
      <c r="H40" s="40" t="s">
        <v>308</v>
      </c>
      <c r="I40" s="40" t="s">
        <v>302</v>
      </c>
      <c r="J40" s="51" t="s">
        <v>380</v>
      </c>
    </row>
    <row r="41" ht="56.25" spans="1:10">
      <c r="A41" s="24"/>
      <c r="B41" s="24"/>
      <c r="C41" s="24" t="s">
        <v>297</v>
      </c>
      <c r="D41" s="50" t="s">
        <v>304</v>
      </c>
      <c r="E41" s="51" t="s">
        <v>381</v>
      </c>
      <c r="F41" s="40" t="s">
        <v>328</v>
      </c>
      <c r="G41" s="25" t="s">
        <v>369</v>
      </c>
      <c r="H41" s="40" t="s">
        <v>308</v>
      </c>
      <c r="I41" s="40" t="s">
        <v>302</v>
      </c>
      <c r="J41" s="51" t="s">
        <v>382</v>
      </c>
    </row>
    <row r="42" ht="45" spans="1:10">
      <c r="A42" s="24"/>
      <c r="B42" s="24"/>
      <c r="C42" s="24" t="s">
        <v>310</v>
      </c>
      <c r="D42" s="50" t="s">
        <v>311</v>
      </c>
      <c r="E42" s="51" t="s">
        <v>383</v>
      </c>
      <c r="F42" s="40" t="s">
        <v>306</v>
      </c>
      <c r="G42" s="25" t="s">
        <v>330</v>
      </c>
      <c r="H42" s="40" t="s">
        <v>308</v>
      </c>
      <c r="I42" s="40" t="s">
        <v>302</v>
      </c>
      <c r="J42" s="51" t="s">
        <v>384</v>
      </c>
    </row>
    <row r="43" ht="45" spans="1:10">
      <c r="A43" s="24"/>
      <c r="B43" s="24"/>
      <c r="C43" s="24" t="s">
        <v>315</v>
      </c>
      <c r="D43" s="50" t="s">
        <v>316</v>
      </c>
      <c r="E43" s="51" t="s">
        <v>385</v>
      </c>
      <c r="F43" s="40" t="s">
        <v>306</v>
      </c>
      <c r="G43" s="25" t="s">
        <v>386</v>
      </c>
      <c r="H43" s="40" t="s">
        <v>308</v>
      </c>
      <c r="I43" s="40" t="s">
        <v>302</v>
      </c>
      <c r="J43" s="51" t="s">
        <v>387</v>
      </c>
    </row>
    <row r="44" ht="78.75" spans="1:10">
      <c r="A44" s="49" t="s">
        <v>277</v>
      </c>
      <c r="B44" s="24" t="s">
        <v>388</v>
      </c>
      <c r="C44" s="24"/>
      <c r="D44" s="24"/>
      <c r="E44" s="24"/>
      <c r="F44" s="24"/>
      <c r="G44" s="24"/>
      <c r="H44" s="24"/>
      <c r="I44" s="24"/>
      <c r="J44" s="24"/>
    </row>
    <row r="45" spans="1:10">
      <c r="A45" s="24"/>
      <c r="B45" s="24"/>
      <c r="C45" s="24" t="s">
        <v>297</v>
      </c>
      <c r="D45" s="50" t="s">
        <v>298</v>
      </c>
      <c r="E45" s="51" t="s">
        <v>376</v>
      </c>
      <c r="F45" s="40" t="s">
        <v>306</v>
      </c>
      <c r="G45" s="25" t="s">
        <v>389</v>
      </c>
      <c r="H45" s="40" t="s">
        <v>301</v>
      </c>
      <c r="I45" s="40" t="s">
        <v>302</v>
      </c>
      <c r="J45" s="51" t="s">
        <v>303</v>
      </c>
    </row>
    <row r="46" ht="33.75" spans="1:10">
      <c r="A46" s="24"/>
      <c r="B46" s="24"/>
      <c r="C46" s="24" t="s">
        <v>297</v>
      </c>
      <c r="D46" s="50" t="s">
        <v>345</v>
      </c>
      <c r="E46" s="51" t="s">
        <v>390</v>
      </c>
      <c r="F46" s="40" t="s">
        <v>328</v>
      </c>
      <c r="G46" s="25" t="s">
        <v>369</v>
      </c>
      <c r="H46" s="40" t="s">
        <v>308</v>
      </c>
      <c r="I46" s="40" t="s">
        <v>302</v>
      </c>
      <c r="J46" s="51" t="s">
        <v>391</v>
      </c>
    </row>
    <row r="47" ht="22.5" spans="1:10">
      <c r="A47" s="24"/>
      <c r="B47" s="24"/>
      <c r="C47" s="24" t="s">
        <v>297</v>
      </c>
      <c r="D47" s="50" t="s">
        <v>304</v>
      </c>
      <c r="E47" s="51" t="s">
        <v>392</v>
      </c>
      <c r="F47" s="40" t="s">
        <v>306</v>
      </c>
      <c r="G47" s="25" t="s">
        <v>330</v>
      </c>
      <c r="H47" s="40" t="s">
        <v>308</v>
      </c>
      <c r="I47" s="40" t="s">
        <v>302</v>
      </c>
      <c r="J47" s="51" t="s">
        <v>349</v>
      </c>
    </row>
    <row r="48" ht="33.75" spans="1:10">
      <c r="A48" s="24"/>
      <c r="B48" s="24"/>
      <c r="C48" s="24" t="s">
        <v>310</v>
      </c>
      <c r="D48" s="50" t="s">
        <v>311</v>
      </c>
      <c r="E48" s="51" t="s">
        <v>393</v>
      </c>
      <c r="F48" s="40" t="s">
        <v>306</v>
      </c>
      <c r="G48" s="25" t="s">
        <v>318</v>
      </c>
      <c r="H48" s="40" t="s">
        <v>308</v>
      </c>
      <c r="I48" s="40" t="s">
        <v>302</v>
      </c>
      <c r="J48" s="51" t="s">
        <v>394</v>
      </c>
    </row>
    <row r="49" ht="33.75" spans="1:10">
      <c r="A49" s="24"/>
      <c r="B49" s="24"/>
      <c r="C49" s="24" t="s">
        <v>315</v>
      </c>
      <c r="D49" s="50" t="s">
        <v>316</v>
      </c>
      <c r="E49" s="51" t="s">
        <v>395</v>
      </c>
      <c r="F49" s="40" t="s">
        <v>306</v>
      </c>
      <c r="G49" s="25" t="s">
        <v>318</v>
      </c>
      <c r="H49" s="40" t="s">
        <v>308</v>
      </c>
      <c r="I49" s="40" t="s">
        <v>302</v>
      </c>
      <c r="J49" s="51" t="s">
        <v>396</v>
      </c>
    </row>
    <row r="50" ht="78.75" spans="1:10">
      <c r="A50" s="49" t="s">
        <v>279</v>
      </c>
      <c r="B50" s="24" t="s">
        <v>397</v>
      </c>
      <c r="C50" s="24"/>
      <c r="D50" s="24"/>
      <c r="E50" s="24"/>
      <c r="F50" s="24"/>
      <c r="G50" s="24"/>
      <c r="H50" s="24"/>
      <c r="I50" s="24"/>
      <c r="J50" s="24"/>
    </row>
    <row r="51" spans="1:10">
      <c r="A51" s="24"/>
      <c r="B51" s="24"/>
      <c r="C51" s="24" t="s">
        <v>297</v>
      </c>
      <c r="D51" s="50" t="s">
        <v>298</v>
      </c>
      <c r="E51" s="51" t="s">
        <v>398</v>
      </c>
      <c r="F51" s="40" t="s">
        <v>306</v>
      </c>
      <c r="G51" s="25" t="s">
        <v>399</v>
      </c>
      <c r="H51" s="40" t="s">
        <v>301</v>
      </c>
      <c r="I51" s="40" t="s">
        <v>302</v>
      </c>
      <c r="J51" s="51" t="s">
        <v>339</v>
      </c>
    </row>
    <row r="52" ht="33.75" spans="1:10">
      <c r="A52" s="24"/>
      <c r="B52" s="24"/>
      <c r="C52" s="24" t="s">
        <v>297</v>
      </c>
      <c r="D52" s="50" t="s">
        <v>345</v>
      </c>
      <c r="E52" s="51" t="s">
        <v>400</v>
      </c>
      <c r="F52" s="40" t="s">
        <v>306</v>
      </c>
      <c r="G52" s="25" t="s">
        <v>307</v>
      </c>
      <c r="H52" s="40" t="s">
        <v>308</v>
      </c>
      <c r="I52" s="40" t="s">
        <v>302</v>
      </c>
      <c r="J52" s="51" t="s">
        <v>401</v>
      </c>
    </row>
    <row r="53" ht="45" spans="1:10">
      <c r="A53" s="24"/>
      <c r="B53" s="24"/>
      <c r="C53" s="24" t="s">
        <v>297</v>
      </c>
      <c r="D53" s="50" t="s">
        <v>304</v>
      </c>
      <c r="E53" s="51" t="s">
        <v>381</v>
      </c>
      <c r="F53" s="40" t="s">
        <v>328</v>
      </c>
      <c r="G53" s="25" t="s">
        <v>369</v>
      </c>
      <c r="H53" s="40" t="s">
        <v>308</v>
      </c>
      <c r="I53" s="40" t="s">
        <v>302</v>
      </c>
      <c r="J53" s="51" t="s">
        <v>402</v>
      </c>
    </row>
    <row r="54" ht="33.75" spans="1:10">
      <c r="A54" s="24"/>
      <c r="B54" s="24"/>
      <c r="C54" s="24" t="s">
        <v>310</v>
      </c>
      <c r="D54" s="50" t="s">
        <v>311</v>
      </c>
      <c r="E54" s="51" t="s">
        <v>403</v>
      </c>
      <c r="F54" s="40" t="s">
        <v>306</v>
      </c>
      <c r="G54" s="25" t="s">
        <v>330</v>
      </c>
      <c r="H54" s="40" t="s">
        <v>308</v>
      </c>
      <c r="I54" s="40" t="s">
        <v>302</v>
      </c>
      <c r="J54" s="51" t="s">
        <v>404</v>
      </c>
    </row>
    <row r="55" ht="33.75" spans="1:10">
      <c r="A55" s="24"/>
      <c r="B55" s="24"/>
      <c r="C55" s="24" t="s">
        <v>315</v>
      </c>
      <c r="D55" s="50" t="s">
        <v>316</v>
      </c>
      <c r="E55" s="51" t="s">
        <v>385</v>
      </c>
      <c r="F55" s="40" t="s">
        <v>306</v>
      </c>
      <c r="G55" s="25" t="s">
        <v>386</v>
      </c>
      <c r="H55" s="40" t="s">
        <v>308</v>
      </c>
      <c r="I55" s="40" t="s">
        <v>302</v>
      </c>
      <c r="J55" s="51" t="s">
        <v>405</v>
      </c>
    </row>
    <row r="56" ht="78.75" spans="1:10">
      <c r="A56" s="49" t="s">
        <v>273</v>
      </c>
      <c r="B56" s="24" t="s">
        <v>406</v>
      </c>
      <c r="C56" s="24"/>
      <c r="D56" s="24"/>
      <c r="E56" s="24"/>
      <c r="F56" s="24"/>
      <c r="G56" s="24"/>
      <c r="H56" s="24"/>
      <c r="I56" s="24"/>
      <c r="J56" s="24"/>
    </row>
    <row r="57" spans="1:10">
      <c r="A57" s="24"/>
      <c r="B57" s="24"/>
      <c r="C57" s="24" t="s">
        <v>297</v>
      </c>
      <c r="D57" s="50" t="s">
        <v>298</v>
      </c>
      <c r="E57" s="51" t="s">
        <v>407</v>
      </c>
      <c r="F57" s="40" t="s">
        <v>306</v>
      </c>
      <c r="G57" s="25" t="s">
        <v>338</v>
      </c>
      <c r="H57" s="40" t="s">
        <v>301</v>
      </c>
      <c r="I57" s="40" t="s">
        <v>302</v>
      </c>
      <c r="J57" s="51" t="s">
        <v>408</v>
      </c>
    </row>
    <row r="58" ht="33.75" spans="1:10">
      <c r="A58" s="24"/>
      <c r="B58" s="24"/>
      <c r="C58" s="24" t="s">
        <v>297</v>
      </c>
      <c r="D58" s="50" t="s">
        <v>345</v>
      </c>
      <c r="E58" s="51" t="s">
        <v>409</v>
      </c>
      <c r="F58" s="40" t="s">
        <v>328</v>
      </c>
      <c r="G58" s="25" t="s">
        <v>369</v>
      </c>
      <c r="H58" s="40" t="s">
        <v>308</v>
      </c>
      <c r="I58" s="40" t="s">
        <v>302</v>
      </c>
      <c r="J58" s="51" t="s">
        <v>410</v>
      </c>
    </row>
    <row r="59" ht="45" spans="1:10">
      <c r="A59" s="24"/>
      <c r="B59" s="24"/>
      <c r="C59" s="24" t="s">
        <v>297</v>
      </c>
      <c r="D59" s="50" t="s">
        <v>304</v>
      </c>
      <c r="E59" s="51" t="s">
        <v>411</v>
      </c>
      <c r="F59" s="40" t="s">
        <v>306</v>
      </c>
      <c r="G59" s="25" t="s">
        <v>386</v>
      </c>
      <c r="H59" s="40" t="s">
        <v>308</v>
      </c>
      <c r="I59" s="40" t="s">
        <v>302</v>
      </c>
      <c r="J59" s="51" t="s">
        <v>412</v>
      </c>
    </row>
    <row r="60" ht="33.75" spans="1:10">
      <c r="A60" s="24"/>
      <c r="B60" s="24"/>
      <c r="C60" s="24" t="s">
        <v>310</v>
      </c>
      <c r="D60" s="50" t="s">
        <v>311</v>
      </c>
      <c r="E60" s="51" t="s">
        <v>413</v>
      </c>
      <c r="F60" s="40" t="s">
        <v>306</v>
      </c>
      <c r="G60" s="25" t="s">
        <v>414</v>
      </c>
      <c r="H60" s="40" t="s">
        <v>308</v>
      </c>
      <c r="I60" s="40" t="s">
        <v>302</v>
      </c>
      <c r="J60" s="51" t="s">
        <v>415</v>
      </c>
    </row>
    <row r="61" ht="33.75" spans="1:10">
      <c r="A61" s="24"/>
      <c r="B61" s="24"/>
      <c r="C61" s="24" t="s">
        <v>315</v>
      </c>
      <c r="D61" s="50" t="s">
        <v>316</v>
      </c>
      <c r="E61" s="51" t="s">
        <v>416</v>
      </c>
      <c r="F61" s="40" t="s">
        <v>306</v>
      </c>
      <c r="G61" s="25" t="s">
        <v>330</v>
      </c>
      <c r="H61" s="40" t="s">
        <v>308</v>
      </c>
      <c r="I61" s="40" t="s">
        <v>302</v>
      </c>
      <c r="J61" s="51" t="s">
        <v>417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会飞的鱼</cp:lastModifiedBy>
  <dcterms:created xsi:type="dcterms:W3CDTF">2026-03-12T03:26:00Z</dcterms:created>
  <dcterms:modified xsi:type="dcterms:W3CDTF">2026-03-12T03:35:05Z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EFB39452D3484E7F874F76BBFD0DD50A_12</vt:lpwstr>
  </property>
  <property fmtid="{D5CDD505-2E9C-101B-9397-08002B2CF9AE}" pid="3" name="KSOProductBuildVer">
    <vt:lpwstr>2052-12.1.0.23542</vt:lpwstr>
  </property>
</Properties>
</file>