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<sst xmlns="http://schemas.openxmlformats.org/spreadsheetml/2006/main" count="1172" uniqueCount="422">
  <si>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</si>
  <si>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</si>
  <si>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</si>
  <si>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</si>
  <si>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</si>
  <si>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</si>
  <si>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</si>
  <si>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</si>
  <si>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</si>
  <si>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</si>
  <si>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</si>
  <si>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</si>
  <si>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</si>
  <si>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</si>
  <si>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</si>
  <si>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</si>
  <si>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</si>
  <si>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</si>
  <si>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</si>
  <si>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</si>
  <si>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</si>
  <si>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</si>
  <si>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</si>
  <si>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</si>
  <si>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</si>
  <si>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</si>
  <si>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</si>
  <si>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</si>
  <si>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</si>
  <si>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</si>
  <si>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</si>
  <si>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</si>
  <si>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</si>
  <si>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</si>
  <si>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</si>
  <si>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</si>
  <si>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</si>
  <si>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</si>
  <si>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</si>
  <si>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</si>
  <si>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</si>
  <si>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</si>
  <si>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</si>
  <si>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</si>
  <si>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</si>
  <si>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</si>
  <si>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</si>
  <si>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</si>
  <si>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</si>
  <si>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</si>
  <si>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</si>
  <si>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</si>
  <si>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</si>
  <si>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</si>
  <si>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</si>
  <si>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105008</t>
  </si>
  <si>
    <t>云南省通海县第二中学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</si>
  <si>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</si>
  <si>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</si>
  <si>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</si>
  <si>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</si>
  <si>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</si>
  <si>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</si>
  <si>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</si>
  <si>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</si>
  <si>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</si>
  <si>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</si>
  <si>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</si>
  <si>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</si>
  <si>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</si>
  <si>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</si>
  <si>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</si>
  <si>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</si>
  <si>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</si>
  <si>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</si>
  <si>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</si>
  <si>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</si>
  <si>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</si>
  <si>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</si>
  <si>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</si>
  <si>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</si>
  <si>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</si>
  <si>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</si>
  <si>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</si>
  <si>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</si>
  <si>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</si>
  <si>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</si>
  <si>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</si>
  <si>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</si>
  <si>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</si>
  <si>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</si>
  <si>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</si>
  <si>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</si>
  <si>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</si>
  <si>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</si>
  <si>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</si>
  <si>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</si>
  <si>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</si>
  <si>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</si>
  <si>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</si>
  <si>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</si>
  <si>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</si>
  <si>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</si>
  <si>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</si>
  <si>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</si>
  <si>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</si>
  <si>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</si>
  <si>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</si>
  <si>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</si>
  <si>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</si>
  <si>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</si>
  <si>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</si>
  <si>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</si>
  <si>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</si>
  <si>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</si>
  <si>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</si>
  <si>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</si>
  <si>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</si>
  <si>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</si>
  <si>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</si>
  <si>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</si>
  <si>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</si>
  <si>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</si>
  <si>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</si>
  <si>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</si>
  <si>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</si>
  <si>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</si>
  <si>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</si>
  <si>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</si>
  <si>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</si>
  <si>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</si>
  <si>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备注：云南省通海县第二中学2026年无一般公共预算“三公”经费支出预算。</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</si>
  <si>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</si>
  <si>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</si>
  <si>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</si>
  <si>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</si>
  <si>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</si>
  <si>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</si>
  <si>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</si>
  <si>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</si>
  <si>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</si>
  <si>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</si>
  <si>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</si>
  <si>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</si>
  <si>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</si>
  <si>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</si>
  <si>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</si>
  <si>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</si>
  <si>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</si>
  <si>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</si>
  <si>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530423210000000002392</t>
  </si>
  <si>
    <t>事业人员支出工资</t>
  </si>
  <si>
    <t>30101</t>
  </si>
  <si>
    <t>基本工资</t>
  </si>
  <si>
    <t>30102</t>
  </si>
  <si>
    <t>津贴补贴</t>
  </si>
  <si>
    <t>30107</t>
  </si>
  <si>
    <t>绩效工资</t>
  </si>
  <si>
    <t>530423210000000002393</t>
  </si>
  <si>
    <t>社会保障缴费</t>
  </si>
  <si>
    <t>30112</t>
  </si>
  <si>
    <t>其他社会保障缴费</t>
  </si>
  <si>
    <t>30108</t>
  </si>
  <si>
    <t>机关事业单位基本养老保险缴费</t>
  </si>
  <si>
    <t>30110</t>
  </si>
  <si>
    <t>职工基本医疗保险缴费</t>
  </si>
  <si>
    <t>30111</t>
  </si>
  <si>
    <t>公务员医疗补助缴费</t>
  </si>
  <si>
    <t>530423210000000002394</t>
  </si>
  <si>
    <t>30113</t>
  </si>
  <si>
    <t>530423210000000002395</t>
  </si>
  <si>
    <t>对个人和家庭的补助</t>
  </si>
  <si>
    <t>30305</t>
  </si>
  <si>
    <t>生活补助</t>
  </si>
  <si>
    <t>530423210000000002421</t>
  </si>
  <si>
    <t>工会经费</t>
  </si>
  <si>
    <t>30228</t>
  </si>
  <si>
    <t>530423231100001488023</t>
  </si>
  <si>
    <t>事业人员奖励性绩效工资增量</t>
  </si>
  <si>
    <t>530423231100001488024</t>
  </si>
  <si>
    <t>编外人员工资</t>
  </si>
  <si>
    <t>30199</t>
  </si>
  <si>
    <t>其他工资福利支出</t>
  </si>
  <si>
    <t>530423231100001488025</t>
  </si>
  <si>
    <t>福利费经费</t>
  </si>
  <si>
    <t>30299</t>
  </si>
  <si>
    <t>其他商品和服务支出</t>
  </si>
  <si>
    <t>530423231100001488033</t>
  </si>
  <si>
    <t>人员经费预留</t>
  </si>
  <si>
    <t>530423241100002105365</t>
  </si>
  <si>
    <t>高中教师周末补课费及临聘人员工资资金</t>
  </si>
  <si>
    <t>预算05-1表</t>
  </si>
  <si>
    <t>2026年部门项目支出预算表</t>
  </si>
  <si>
    <t>项目分类</t>
  </si>
  <si>
    <t>项目单位</t>
  </si>
  <si>
    <t>经济科目编码</t>
  </si>
  <si>
    <t>本年拨款</t>
  </si>
  <si>
    <t>其中：本次下达</t>
  </si>
  <si>
    <t>单位自有资金</t>
  </si>
  <si>
    <t>313 事业发展类</t>
  </si>
  <si>
    <t>530423221100000884048</t>
  </si>
  <si>
    <t>30201</t>
  </si>
  <si>
    <t>办公费</t>
  </si>
  <si>
    <t>30308</t>
  </si>
  <si>
    <t>助学金</t>
  </si>
  <si>
    <t>非税支出专项资金</t>
  </si>
  <si>
    <t>530423241100002095645</t>
  </si>
  <si>
    <t>30213</t>
  </si>
  <si>
    <t>维修（护）费</t>
  </si>
  <si>
    <t>30214</t>
  </si>
  <si>
    <t>租赁费</t>
  </si>
  <si>
    <t>30216</t>
  </si>
  <si>
    <t>培训费</t>
  </si>
  <si>
    <t>30218</t>
  </si>
  <si>
    <t>专用材料费</t>
  </si>
  <si>
    <t>30239</t>
  </si>
  <si>
    <t>其他交通费用</t>
  </si>
  <si>
    <t>31003</t>
  </si>
  <si>
    <t>专用设备购置</t>
  </si>
  <si>
    <t>普通高中建档立卡贫困学生生活补助专项资金</t>
  </si>
  <si>
    <t>312 民生类</t>
  </si>
  <si>
    <t>530423261100004959955</t>
  </si>
  <si>
    <t>普通高中生均公用经费专项资金</t>
  </si>
  <si>
    <t>530423261100004960335</t>
  </si>
  <si>
    <t>通海县第二中学普通高中国家助学金专项资金</t>
  </si>
  <si>
    <t>530423261100004947158</t>
  </si>
  <si>
    <t>通海县第二中学普通高中免学杂费专项资金</t>
  </si>
  <si>
    <t>530423261100004953771</t>
  </si>
  <si>
    <t>通海县第二中学食堂账户专项资金</t>
  </si>
  <si>
    <t>530423261100005029072</t>
  </si>
  <si>
    <t>遗属生活补助经费</t>
  </si>
  <si>
    <t>530423231100001229978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</si>
  <si>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</si>
  <si>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</si>
  <si>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</si>
  <si>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</si>
  <si>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</si>
  <si>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</si>
  <si>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</si>
  <si>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</si>
  <si>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</si>
  <si>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</si>
  <si>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</si>
  <si>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</si>
  <si>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为切实解决家庭经济困难学生的就学难题，学校积极响应国家及地方学生资助政策部署，通过精准摸排、规范审核、分类帮扶等举措，对全校15名建档立卡困难学生足额发放专项补助。项目资金用于在本校就读的符合资助条件的家庭经济困难的高中学生发放建档立卡困难学生生活补助，保障贫困家庭子女都能接受公平有质量的教育，不让一个学生因家庭困难而失学，保障学生就学权利。此次资助工作实现补助对象覆盖率100%、补助对象准确率100%，学生及家长综合满意度超95%，该项目的实施对于完善国家资助政策体系，帮助家庭经济困难学生顺利完成学业，促进教育公平，具有重大意义。   
    本项目预计2026年4月、10月通过学校审核困难学生家庭贫困材料、签字确认之后完成支付。</t>
  </si>
  <si>
    <t>产出指标</t>
  </si>
  <si>
    <t>数量指标</t>
  </si>
  <si>
    <t>享受补助的人数</t>
  </si>
  <si>
    <t>=</t>
  </si>
  <si>
    <t>15</t>
  </si>
  <si>
    <t>人</t>
  </si>
  <si>
    <t>定量指标</t>
  </si>
  <si>
    <t>反映实际享受补助人员情况。</t>
  </si>
  <si>
    <t>质量指标</t>
  </si>
  <si>
    <t>补助资金支付率</t>
  </si>
  <si>
    <t>100</t>
  </si>
  <si>
    <t>%</t>
  </si>
  <si>
    <t>反映项目资金的保障情况。                                         补助资金支付率=实际支付资金/应付资金*100%</t>
  </si>
  <si>
    <t>补助对象准确率</t>
  </si>
  <si>
    <t>反映项目资金的执行效果。                             
补助对象准确率=实际获得补助的符合条件的人数/实际获得补助的人数*100%</t>
  </si>
  <si>
    <t>效益指标</t>
  </si>
  <si>
    <t>社会效益</t>
  </si>
  <si>
    <t>受益人群覆盖率</t>
  </si>
  <si>
    <t>反映实施补助受益人群或地区的现实情况。                                         受益人群覆盖率=实际实现受益人群数/计划实现受益人群数*100%</t>
  </si>
  <si>
    <t>满意度指标</t>
  </si>
  <si>
    <t>服务对象满意度</t>
  </si>
  <si>
    <t>受益对象满意度</t>
  </si>
  <si>
    <t>&gt;=</t>
  </si>
  <si>
    <t>95</t>
  </si>
  <si>
    <t>反映获补助受益对象的满意程度。</t>
  </si>
  <si>
    <t xml:space="preserve">    项目根据通海县财政局通海县教育局关于建立普通高中学校和职业高级中学生均公用经费财政拨款制度的通知，现申报2026年普通高中学校生均公用经费补助资金。
    待县级补助资金下达后，学校将资金用于单位运转经费支出。学校按轻重缓急、统筹兼顾的原则安排使用公用经费，既保证正常教学工作，又适当安排促进学生全面发展所需经费，一般按下列支出顺序和标准进行使用：一是开展教学业务与管理活动；二是开展实践实习、文体活动；三是维持学校运转的水电、邮电、印刷、交通差旅等日常费用；四是房屋、建筑物及仪器设备的日常维护、教学设备仪器、图书资料等物品的购置。此项目的展开实现公用经费覆盖率100%，师生满意度超85%。
    项目2026年度开展实施，预计项目根据实际支出需要在本年度内完成。</t>
  </si>
  <si>
    <t>公用经费覆盖率</t>
  </si>
  <si>
    <t>反映公用经费保障学生情况。                                   公用经费保障率=实际保障人数/应保障人数*100%</t>
  </si>
  <si>
    <t>教师培训费占比</t>
  </si>
  <si>
    <t>反映教师培训费用支出情况。
教师培训费占比=全年教师培训费/全年生均公用经费支出*100%</t>
  </si>
  <si>
    <t>学校可持续发展能力</t>
  </si>
  <si>
    <t>提升</t>
  </si>
  <si>
    <t>定性指标</t>
  </si>
  <si>
    <t>反映经费使用是否有利于学校特色形成、文化建设及长期发展</t>
  </si>
  <si>
    <t>学生满意度</t>
  </si>
  <si>
    <t>85</t>
  </si>
  <si>
    <t>反映学生对项目实施的满意度。
学生满意度=（对项目实施满意的使用人员/问卷调查人数）*100%</t>
  </si>
  <si>
    <t>教师满意度</t>
  </si>
  <si>
    <t>反映教师对项目实施的满意度。
教师满意度=（对项目实施满意的使用人员/问卷调查人数）*100%</t>
  </si>
  <si>
    <t xml:space="preserve">   根据通政办发文件，申报我校2026年非税项目资金。 项目资金下达后主要用于：
1.偿还历年专用设备购置欠款，提高被拖欠企业对学校的满意度。
2.用于偿还学校历年各类维修、维护支出，保证学校正常运转；
3.用于支付学校历年实验室专用材料购买欠款，保证学校化学、物理实验室正常使用；
4.用于支付学生吃饭场所租赁费，以保证学生有一个干净整洁的吃饭场所；
5.用于支付财政大平台无力支付而导致的各项工作的资金支出，如：其他交通费用、培训费、办公费等以保证学校正常运转。
     本项目于2026年5月、10月分批完成。
</t>
  </si>
  <si>
    <t>项目总量</t>
  </si>
  <si>
    <t>个</t>
  </si>
  <si>
    <t>反映本项目包含的数量。根据相关文件非税收入用于基本建设及补助经费不足。</t>
  </si>
  <si>
    <t>综合使用率</t>
  </si>
  <si>
    <t>98</t>
  </si>
  <si>
    <t>反映设施建成后的利用、使用情况。综合使用率=（投入使用的基础建设工程建设内容/完成建设内容）*100%</t>
  </si>
  <si>
    <t>受益人群覆盖率≥95%以上得满分，60%到95%之间得分值的80%，受益人群覆盖率＜60%，不得分。</t>
  </si>
  <si>
    <t>受益人群满意度</t>
  </si>
  <si>
    <t>调查人群中对设施建设或设施运行的满意度。受益人群覆盖率=（调查人群中对设施建设或设施运行的人数/问卷调查人数）*100%</t>
  </si>
  <si>
    <t>成本指标</t>
  </si>
  <si>
    <t>社会成本指标</t>
  </si>
  <si>
    <t>&lt;=</t>
  </si>
  <si>
    <t>反映超预算项目占比情况。超预算项目比例=（总预算金额-实际支付金额）/总预算金额*100%</t>
  </si>
  <si>
    <t xml:space="preserve">    为切实解决家庭经济困难学生的就学难题，学校积极响应国家及地方学生资助政策部署，通过精准摸排、规范审核、分类帮扶等举措，对全校162名家庭经济困难学生足额发放专项补助。保证普通高中建档立卡免学费补助得到落实，满足家庭经济困难学生基本学费生活需要，确保家庭经济困难学生不应经济困难而辍学，保障学生的就学权力。此次资助工作实现补助对象覆盖率100%、补助对象准确率100%，学生及家长综合满意度超95%，该项目的实施对于完善国家资助政策体系，帮助家庭经济困难学生顺利完成学业，促进教育公平，具有重大意义。   
   本项目于2026年4月、10月分批完成。   
</t>
  </si>
  <si>
    <t>162</t>
  </si>
  <si>
    <t>反映项目资金的执行效果。                             
补助对象准确率=实际获得补助的符合条件的人数/实际获得补助的总人数*100%</t>
  </si>
  <si>
    <t>学生家长满意度</t>
  </si>
  <si>
    <t>反映受益对象对补助项目实施的满意度。
受益对象满意度=（对项目实施满意的使用人员/问卷调查人数）*100%</t>
  </si>
  <si>
    <t xml:space="preserve">    根据上级文件，我校符合享受遗属补助人员9人。其中：离休人员遗属1人，标准为1500元/月/人；农村户口6人，标准为728元/月/人；城镇户口2人，标准为967元/月/人。我单位预计2026年遗属补助资金合计93624元。</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</si>
  <si>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</si>
  <si>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</si>
  <si>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</si>
  <si>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</si>
  <si>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</si>
  <si>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</si>
  <si>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</si>
  <si>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</si>
  <si>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</si>
  <si>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</si>
  <si>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 xml:space="preserve">    通过对在校师生规模、消费习惯、成本构成及潜在风险的评估，现申报2026年专项资金660万元。确保全校师生舌尖上的安全。</t>
  </si>
  <si>
    <t>覆盖的食堂数量</t>
  </si>
  <si>
    <t>通海县第二中学食堂账户专项资金实施方案兼顾学校清真、汉族2个食堂</t>
  </si>
  <si>
    <t>食堂安全责任事故发生率</t>
  </si>
  <si>
    <t>0</t>
  </si>
  <si>
    <t>项目实施过程中遇到一些风险
食品安全风险： 食物中毒、异物混入等</t>
  </si>
  <si>
    <t>食堂运转经费发放及时性</t>
  </si>
  <si>
    <t>反映食堂运转经费发放的及时性，确保学校食堂安全稳定运转</t>
  </si>
  <si>
    <t>可持续影响</t>
  </si>
  <si>
    <t>师生长期稳定用餐的持续性</t>
  </si>
  <si>
    <t>90</t>
  </si>
  <si>
    <t>反映食堂就餐人数稳定性，保障供餐稳定</t>
  </si>
  <si>
    <t>师生就餐满意度</t>
  </si>
  <si>
    <t xml:space="preserve">    根据往年资金使用情况,预计我单位自有资金项目金额为1900000元，包含的项目为：高中生均公用经费、高中国家助学金、高中建档立卡免学费补助资金、以及非财政拨款资金。该项目于2026年实施，结转结余资金及时用于补助困难学生助学金及学校办公经费开支，维持学校正常运转，年末对实施的项目进行总结和上报。</t>
  </si>
  <si>
    <t>结转结余专项资金</t>
  </si>
  <si>
    <t>1900000</t>
  </si>
  <si>
    <t>元</t>
  </si>
  <si>
    <t>结转结余资金及时用于补助困难学生助学金及学校办公经费开支</t>
  </si>
  <si>
    <t>补助资金支出率</t>
  </si>
  <si>
    <t>"反映项目设计受益人群或地区的实现情况。
受益人群覆盖率=（实际实现受益人群数/计划实现受益人群数）*100%"</t>
  </si>
  <si>
    <t>反映补助政策的宣传效果情况。政策知晓率=调查中补助政策知晓人数/调查人数*100%</t>
  </si>
  <si>
    <t>师生满意度</t>
  </si>
  <si>
    <t>全校2000余名师生满意度</t>
  </si>
  <si>
    <t xml:space="preserve">   为切实解决家庭经济困难学生的就学难题，学校积极响应国家及地方学生资助政策部署，通过精准摸排、规范审核、分类帮扶等举措，对全校160名家庭经济困难学生足额发放专项补助。保障贫困家庭子女都能接受公平有质量的教育，不让一个学生因家庭困难而失学，保障学生就学权利。此次资助工作实现补助对象覆盖率100%、补助对象准确率100%，学生及家长综合满意度超95%，该项目的实施对于完善国家资助政策体系，帮助家庭经济困难学生顺利完成学业，促进教育公平，具有重大意义。   
   本项目于2026年4月、10月分批完成。</t>
  </si>
  <si>
    <t>160</t>
  </si>
  <si>
    <t>反映实施补助受益人群或地区的现实情况。                                      受益人群覆盖率=实际实现受益人群数/计划实现受益人群数*100%</t>
  </si>
  <si>
    <t>预算06表</t>
  </si>
  <si>
    <t>2026年部门政府性基金预算支出预算表</t>
  </si>
  <si>
    <t>政府性基金预算支出</t>
  </si>
  <si>
    <t>备注：云南省通海县第二中学2026年无政府性基金预算支出预算。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</si>
  <si>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</si>
  <si>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</si>
  <si>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</si>
  <si>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</si>
  <si>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</si>
  <si>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</si>
  <si>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</si>
  <si>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</si>
  <si>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</si>
  <si>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</si>
  <si>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</si>
  <si>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</si>
  <si>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办公用桌（年级办公室用）</t>
  </si>
  <si>
    <t>套</t>
  </si>
  <si>
    <t>车辆维修和保养服务</t>
  </si>
  <si>
    <t>次</t>
  </si>
  <si>
    <t>教学、实验椅凳</t>
  </si>
  <si>
    <t>把</t>
  </si>
  <si>
    <t>餐桌</t>
  </si>
  <si>
    <t>张</t>
  </si>
  <si>
    <t>教室用讲桌</t>
  </si>
  <si>
    <t>一体机采购</t>
  </si>
  <si>
    <t>台</t>
  </si>
  <si>
    <t>机动车报验服务</t>
  </si>
  <si>
    <t>复印纸</t>
  </si>
  <si>
    <t>包</t>
  </si>
  <si>
    <t>教学实验用桌</t>
  </si>
  <si>
    <t>车辆加油、添加燃油服务</t>
  </si>
  <si>
    <t>体育器材采购（杠铃类）</t>
  </si>
  <si>
    <t>室外LED屏</t>
  </si>
  <si>
    <t>计算机（台式）</t>
  </si>
  <si>
    <t>车辆识别栅栏道闸</t>
  </si>
  <si>
    <t>体育器材采购（球类）</t>
  </si>
  <si>
    <t>预算08表</t>
  </si>
  <si>
    <t>2026年部门政府购买服务预算表</t>
  </si>
  <si>
    <t>政府购买服务项目</t>
  </si>
  <si>
    <t>政府购买服务目录</t>
  </si>
  <si>
    <t>政府购买服务指导性目录代码</t>
  </si>
  <si>
    <t>备注：云南省通海县第二中学2026年无政府购买服务预算。</t>
  </si>
  <si>
    <t>预算09-1表</t>
  </si>
  <si>
    <t>2026年对下转移支付预算表</t>
  </si>
  <si>
    <t>单位名称（项目）</t>
  </si>
  <si>
    <t>地区</t>
  </si>
  <si>
    <t>秀山</t>
  </si>
  <si>
    <t>九龙</t>
  </si>
  <si>
    <t>四街</t>
  </si>
  <si>
    <t>纳古</t>
  </si>
  <si>
    <t>河西</t>
  </si>
  <si>
    <t>杨广</t>
  </si>
  <si>
    <t>里山</t>
  </si>
  <si>
    <t>兴蒙</t>
  </si>
  <si>
    <t>高大</t>
  </si>
  <si>
    <t>11</t>
  </si>
  <si>
    <t>12</t>
  </si>
  <si>
    <t>13</t>
  </si>
  <si>
    <t>注：云南省通海县第二中学2026年无对下转移支付预算。</t>
  </si>
  <si>
    <t>预算09-2表</t>
  </si>
  <si>
    <t>2026年对下转移支付绩效目标表</t>
  </si>
  <si>
    <t>备注：云南省通海县第二中学2026年无对下转移支付预算。</t>
  </si>
  <si>
    <t>预算10表</t>
  </si>
  <si>
    <t>2026年新增资产配置表</t>
  </si>
  <si>
    <t>资产类别</t>
  </si>
  <si>
    <t>资产分类代码.名称</t>
  </si>
  <si>
    <t>资产名称</t>
  </si>
  <si>
    <t>财政部门批复数（元）</t>
  </si>
  <si>
    <t>单价</t>
  </si>
  <si>
    <t>金额</t>
  </si>
  <si>
    <t>A02 设备</t>
  </si>
  <si>
    <t>A02010105 台式计算机</t>
  </si>
  <si>
    <t>办公用计算机</t>
  </si>
  <si>
    <t>预算11表</t>
  </si>
  <si>
    <t>2026年上级补助项目支出预算表</t>
  </si>
  <si>
    <t>上级补助</t>
  </si>
  <si>
    <t>备注：云南省通海县第二中学2026年无上级补助项目支出预算。</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</si>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</sst>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"单位名称："&amp;"云南省通海县第二中学"</f>
        <v>单位名称：云南省通海县第二中学</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31954213.2</v>
      </c>
      <c r="C7" s="14" t="str">
        <f>"一"&amp;"、"&amp;"教育支出"</f>
        <v>一、教育支出</v>
      </c>
      <c r="D7" s="16">
        <v>33403310.52</v>
      </c>
    </row>
    <row r="8" ht="22.5" customHeight="1" spans="1:4">
      <c r="A8" s="14" t="s">
        <v>9</v>
      </c>
      <c r="B8" s="16"/>
      <c r="C8" s="14" t="str">
        <f>"二"&amp;"、"&amp;"社会保障和就业支出"</f>
        <v>二、社会保障和就业支出</v>
      </c>
      <c r="D8" s="16">
        <v>3719545.92</v>
      </c>
    </row>
    <row r="9" ht="22.5" customHeight="1" spans="1:4">
      <c r="A9" s="14" t="s">
        <v>10</v>
      </c>
      <c r="B9" s="16"/>
      <c r="C9" s="14" t="str">
        <f>"三"&amp;"、"&amp;"卫生健康支出"</f>
        <v>三、卫生健康支出</v>
      </c>
      <c r="D9" s="16">
        <v>2554328.76</v>
      </c>
    </row>
    <row r="10" ht="22.5" customHeight="1" spans="1:4">
      <c r="A10" s="14" t="s">
        <v>11</v>
      </c>
      <c r="B10" s="16">
        <v>1346240</v>
      </c>
      <c r="C10" s="14" t="str">
        <f>"四"&amp;"、"&amp;"住房保障支出"</f>
        <v>四、住房保障支出</v>
      </c>
      <c r="D10" s="16">
        <v>2123268</v>
      </c>
    </row>
    <row r="11" ht="22.5" customHeight="1" spans="1:4">
      <c r="A11" s="14" t="s">
        <v>12</v>
      </c>
      <c r="B11" s="16">
        <v>8500000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8500000</v>
      </c>
      <c r="C16" s="67"/>
      <c r="D16" s="16"/>
    </row>
    <row r="17" ht="22.5" customHeight="1" spans="1:4">
      <c r="A17" s="64"/>
      <c r="B17" s="16"/>
      <c r="C17" s="67"/>
      <c r="D17" s="16"/>
    </row>
    <row r="18" ht="22.5" customHeight="1" spans="1:4">
      <c r="A18" s="65" t="s">
        <v>18</v>
      </c>
      <c r="B18" s="66">
        <v>41800453.2</v>
      </c>
      <c r="C18" s="67" t="s">
        <v>19</v>
      </c>
      <c r="D18" s="66">
        <v>41800453.2</v>
      </c>
    </row>
    <row r="19" ht="22.5" customHeight="1" spans="1:4">
      <c r="A19" s="74" t="s">
        <v>20</v>
      </c>
      <c r="B19" s="16"/>
      <c r="C19" s="75" t="s">
        <v>21</v>
      </c>
      <c r="D19" s="45"/>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41800453.2</v>
      </c>
      <c r="C22" s="67" t="s">
        <v>26</v>
      </c>
      <c r="D22" s="66">
        <v>41800453.2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340</v>
      </c>
    </row>
    <row r="2" ht="37.5" customHeight="1" spans="1:6">
      <c r="A2" s="3" t="s">
        <v>341</v>
      </c>
      <c r="B2" s="3"/>
      <c r="C2" s="3"/>
      <c r="D2" s="3"/>
      <c r="E2" s="3"/>
      <c r="F2" s="3"/>
    </row>
    <row r="3" ht="18.75" customHeight="1" spans="1:6">
      <c r="A3" s="40" t="str">
        <f>"单位名称："&amp;"云南省通海县第二中学"</f>
        <v>单位名称：云南省通海县第二中学</v>
      </c>
      <c r="B3" s="40"/>
      <c r="C3" s="40"/>
      <c r="D3" s="41"/>
      <c r="E3" s="41"/>
      <c r="F3" s="42" t="s">
        <v>29</v>
      </c>
    </row>
    <row r="4" ht="18.75" customHeight="1" spans="1:6">
      <c r="A4" s="12" t="s">
        <v>134</v>
      </c>
      <c r="B4" s="12" t="s">
        <v>59</v>
      </c>
      <c r="C4" s="12" t="s">
        <v>60</v>
      </c>
      <c r="D4" s="43" t="s">
        <v>342</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105</v>
      </c>
      <c r="B8" s="44"/>
      <c r="C8" s="44"/>
      <c r="D8" s="45"/>
      <c r="E8" s="45"/>
      <c r="F8" s="45"/>
    </row>
    <row r="9" customHeight="1" spans="1:6">
      <c r="A9" t="s">
        <v>343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4"/>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344</v>
      </c>
    </row>
    <row r="2" ht="45" customHeight="1" spans="1:17">
      <c r="A2" s="28" t="s">
        <v>345</v>
      </c>
      <c r="B2" s="28"/>
      <c r="C2" s="28"/>
      <c r="D2" s="28"/>
      <c r="E2" s="28"/>
      <c r="F2" s="28"/>
      <c r="G2" s="28"/>
      <c r="H2" s="28"/>
      <c r="I2" s="28"/>
      <c r="J2" s="28"/>
      <c r="K2" s="28"/>
      <c r="L2" s="28"/>
      <c r="M2" s="28"/>
      <c r="N2" s="34"/>
      <c r="O2" s="34"/>
      <c r="P2" s="34"/>
      <c r="Q2" s="34"/>
    </row>
    <row r="3" ht="20.25" customHeight="1" spans="1:17">
      <c r="A3" s="18" t="str">
        <f>"单位名称："&amp;"云南省通海县第二中学"</f>
        <v>单位名称：云南省通海县第二中学</v>
      </c>
      <c r="B3" s="18"/>
      <c r="C3" s="18"/>
      <c r="D3" s="18"/>
      <c r="E3" s="18"/>
      <c r="F3" s="18"/>
      <c r="G3" s="18"/>
      <c r="H3" s="18"/>
      <c r="I3" s="18"/>
      <c r="J3" s="18"/>
      <c r="K3" s="18"/>
      <c r="L3" s="18"/>
      <c r="M3" s="18"/>
      <c r="N3" s="18"/>
      <c r="O3" s="18"/>
      <c r="P3" s="18"/>
      <c r="Q3" s="19" t="s">
        <v>29</v>
      </c>
    </row>
    <row r="4" ht="20.25" customHeight="1" spans="1:17">
      <c r="A4" s="21" t="s">
        <v>346</v>
      </c>
      <c r="B4" s="21" t="s">
        <v>347</v>
      </c>
      <c r="C4" s="21" t="s">
        <v>348</v>
      </c>
      <c r="D4" s="21" t="s">
        <v>349</v>
      </c>
      <c r="E4" s="21" t="s">
        <v>350</v>
      </c>
      <c r="F4" s="21" t="s">
        <v>351</v>
      </c>
      <c r="G4" s="21" t="s">
        <v>141</v>
      </c>
      <c r="H4" s="21"/>
      <c r="I4" s="21"/>
      <c r="J4" s="21"/>
      <c r="K4" s="21"/>
      <c r="L4" s="21"/>
      <c r="M4" s="21"/>
      <c r="N4" s="21"/>
      <c r="O4" s="21"/>
      <c r="P4" s="21"/>
      <c r="Q4" s="21"/>
    </row>
    <row r="5" ht="20.25" customHeight="1" spans="1:17">
      <c r="A5" s="21" t="s">
        <v>352</v>
      </c>
      <c r="B5" s="21" t="s">
        <v>347</v>
      </c>
      <c r="C5" s="21" t="s">
        <v>348</v>
      </c>
      <c r="D5" s="21" t="s">
        <v>349</v>
      </c>
      <c r="E5" s="21" t="s">
        <v>350</v>
      </c>
      <c r="F5" s="21" t="s">
        <v>351</v>
      </c>
      <c r="G5" s="21" t="s">
        <v>32</v>
      </c>
      <c r="H5" s="21" t="s">
        <v>35</v>
      </c>
      <c r="I5" s="21" t="s">
        <v>353</v>
      </c>
      <c r="J5" s="21" t="s">
        <v>354</v>
      </c>
      <c r="K5" s="21" t="s">
        <v>38</v>
      </c>
      <c r="L5" s="21" t="s">
        <v>355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5" t="s">
        <v>43</v>
      </c>
      <c r="P6" s="35" t="s">
        <v>44</v>
      </c>
      <c r="Q6" s="35"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6" t="s">
        <v>222</v>
      </c>
      <c r="B8" s="22"/>
      <c r="C8" s="22"/>
      <c r="D8" s="37"/>
      <c r="E8" s="37"/>
      <c r="F8" s="37">
        <v>1468500</v>
      </c>
      <c r="G8" s="37">
        <v>1468500</v>
      </c>
      <c r="H8" s="37">
        <v>1468500</v>
      </c>
      <c r="I8" s="37"/>
      <c r="J8" s="32"/>
      <c r="K8" s="32"/>
      <c r="L8" s="37"/>
      <c r="M8" s="37"/>
      <c r="N8" s="37"/>
      <c r="O8" s="37"/>
      <c r="P8" s="37"/>
      <c r="Q8" s="37"/>
    </row>
    <row r="9" ht="20.25" customHeight="1" spans="1:17">
      <c r="A9" s="22"/>
      <c r="B9" s="22" t="s">
        <v>356</v>
      </c>
      <c r="C9" s="22" t="str">
        <f>"A05010203"&amp;"  "&amp;"教学、实验用桌"</f>
        <v>A05010203  教学、实验用桌</v>
      </c>
      <c r="D9" s="38" t="s">
        <v>357</v>
      </c>
      <c r="E9" s="23">
        <v>100</v>
      </c>
      <c r="F9" s="37">
        <v>100000</v>
      </c>
      <c r="G9" s="37">
        <v>100000</v>
      </c>
      <c r="H9" s="32">
        <v>100000</v>
      </c>
      <c r="I9" s="32"/>
      <c r="J9" s="32"/>
      <c r="K9" s="32"/>
      <c r="L9" s="37"/>
      <c r="M9" s="37"/>
      <c r="N9" s="37"/>
      <c r="O9" s="37"/>
      <c r="P9" s="37"/>
      <c r="Q9" s="37"/>
    </row>
    <row r="10" ht="20.25" customHeight="1" spans="1:17">
      <c r="A10" s="22"/>
      <c r="B10" s="22" t="s">
        <v>358</v>
      </c>
      <c r="C10" s="22" t="str">
        <f>"C23120301"&amp;"  "&amp;"车辆维修和保养服务"</f>
        <v>C23120301  车辆维修和保养服务</v>
      </c>
      <c r="D10" s="38" t="s">
        <v>359</v>
      </c>
      <c r="E10" s="23">
        <v>4</v>
      </c>
      <c r="F10" s="37">
        <v>20000</v>
      </c>
      <c r="G10" s="37">
        <v>20000</v>
      </c>
      <c r="H10" s="32">
        <v>20000</v>
      </c>
      <c r="I10" s="32"/>
      <c r="J10" s="32"/>
      <c r="K10" s="32"/>
      <c r="L10" s="37"/>
      <c r="M10" s="37"/>
      <c r="N10" s="37"/>
      <c r="O10" s="37"/>
      <c r="P10" s="37"/>
      <c r="Q10" s="37"/>
    </row>
    <row r="11" ht="20.25" customHeight="1" spans="1:17">
      <c r="A11" s="22"/>
      <c r="B11" s="22" t="s">
        <v>360</v>
      </c>
      <c r="C11" s="22" t="str">
        <f>"A05010304"&amp;"  "&amp;"教学、实验椅凳"</f>
        <v>A05010304  教学、实验椅凳</v>
      </c>
      <c r="D11" s="38" t="s">
        <v>361</v>
      </c>
      <c r="E11" s="23">
        <v>1000</v>
      </c>
      <c r="F11" s="37">
        <v>60000</v>
      </c>
      <c r="G11" s="37">
        <v>60000</v>
      </c>
      <c r="H11" s="32">
        <v>60000</v>
      </c>
      <c r="I11" s="32"/>
      <c r="J11" s="32"/>
      <c r="K11" s="32"/>
      <c r="L11" s="37"/>
      <c r="M11" s="37"/>
      <c r="N11" s="37"/>
      <c r="O11" s="37"/>
      <c r="P11" s="37"/>
      <c r="Q11" s="37"/>
    </row>
    <row r="12" ht="20.25" customHeight="1" spans="1:17">
      <c r="A12" s="22"/>
      <c r="B12" s="22" t="s">
        <v>362</v>
      </c>
      <c r="C12" s="22" t="str">
        <f>"A05020199"&amp;"  "&amp;"其他厨卫用具"</f>
        <v>A05020199  其他厨卫用具</v>
      </c>
      <c r="D12" s="38" t="s">
        <v>363</v>
      </c>
      <c r="E12" s="23">
        <v>200</v>
      </c>
      <c r="F12" s="37">
        <v>156000</v>
      </c>
      <c r="G12" s="37">
        <v>156000</v>
      </c>
      <c r="H12" s="32">
        <v>156000</v>
      </c>
      <c r="I12" s="32"/>
      <c r="J12" s="32"/>
      <c r="K12" s="32"/>
      <c r="L12" s="37"/>
      <c r="M12" s="37"/>
      <c r="N12" s="37"/>
      <c r="O12" s="37"/>
      <c r="P12" s="37"/>
      <c r="Q12" s="37"/>
    </row>
    <row r="13" ht="20.25" customHeight="1" spans="1:17">
      <c r="A13" s="22"/>
      <c r="B13" s="22" t="s">
        <v>364</v>
      </c>
      <c r="C13" s="22" t="str">
        <f>"A05010203"&amp;"  "&amp;"教学、实验用桌"</f>
        <v>A05010203  教学、实验用桌</v>
      </c>
      <c r="D13" s="38" t="s">
        <v>363</v>
      </c>
      <c r="E13" s="23">
        <v>42</v>
      </c>
      <c r="F13" s="37">
        <v>84000</v>
      </c>
      <c r="G13" s="37">
        <v>84000</v>
      </c>
      <c r="H13" s="32">
        <v>84000</v>
      </c>
      <c r="I13" s="32"/>
      <c r="J13" s="32"/>
      <c r="K13" s="32"/>
      <c r="L13" s="37"/>
      <c r="M13" s="37"/>
      <c r="N13" s="37"/>
      <c r="O13" s="37"/>
      <c r="P13" s="37"/>
      <c r="Q13" s="37"/>
    </row>
    <row r="14" ht="20.25" customHeight="1" spans="1:17">
      <c r="A14" s="22"/>
      <c r="B14" s="22" t="s">
        <v>365</v>
      </c>
      <c r="C14" s="22" t="str">
        <f>"A02020800"&amp;"  "&amp;"触控一体机"</f>
        <v>A02020800  触控一体机</v>
      </c>
      <c r="D14" s="38" t="s">
        <v>366</v>
      </c>
      <c r="E14" s="23">
        <v>25</v>
      </c>
      <c r="F14" s="37">
        <v>750000</v>
      </c>
      <c r="G14" s="37">
        <v>750000</v>
      </c>
      <c r="H14" s="32">
        <v>750000</v>
      </c>
      <c r="I14" s="32"/>
      <c r="J14" s="32"/>
      <c r="K14" s="32"/>
      <c r="L14" s="37"/>
      <c r="M14" s="37"/>
      <c r="N14" s="37"/>
      <c r="O14" s="37"/>
      <c r="P14" s="37"/>
      <c r="Q14" s="37"/>
    </row>
    <row r="15" ht="20.25" customHeight="1" spans="1:17">
      <c r="A15" s="22"/>
      <c r="B15" s="22" t="s">
        <v>367</v>
      </c>
      <c r="C15" s="22" t="str">
        <f>"C1804010201"&amp;"  "&amp;"机动车保险服务"</f>
        <v>C1804010201  机动车保险服务</v>
      </c>
      <c r="D15" s="38" t="s">
        <v>359</v>
      </c>
      <c r="E15" s="23">
        <v>1</v>
      </c>
      <c r="F15" s="37">
        <v>2500</v>
      </c>
      <c r="G15" s="37">
        <v>2500</v>
      </c>
      <c r="H15" s="32">
        <v>2500</v>
      </c>
      <c r="I15" s="32"/>
      <c r="J15" s="32"/>
      <c r="K15" s="32"/>
      <c r="L15" s="37"/>
      <c r="M15" s="37"/>
      <c r="N15" s="37"/>
      <c r="O15" s="37"/>
      <c r="P15" s="37"/>
      <c r="Q15" s="37"/>
    </row>
    <row r="16" ht="20.25" customHeight="1" spans="1:17">
      <c r="A16" s="22"/>
      <c r="B16" s="22" t="s">
        <v>368</v>
      </c>
      <c r="C16" s="22" t="str">
        <f>"A05040101"&amp;"  "&amp;"复印纸"</f>
        <v>A05040101  复印纸</v>
      </c>
      <c r="D16" s="38" t="s">
        <v>369</v>
      </c>
      <c r="E16" s="23">
        <v>150</v>
      </c>
      <c r="F16" s="37">
        <v>30000</v>
      </c>
      <c r="G16" s="37">
        <v>30000</v>
      </c>
      <c r="H16" s="32">
        <v>30000</v>
      </c>
      <c r="I16" s="32"/>
      <c r="J16" s="32"/>
      <c r="K16" s="32"/>
      <c r="L16" s="37"/>
      <c r="M16" s="37"/>
      <c r="N16" s="37"/>
      <c r="O16" s="37"/>
      <c r="P16" s="37"/>
      <c r="Q16" s="37"/>
    </row>
    <row r="17" ht="20.25" customHeight="1" spans="1:17">
      <c r="A17" s="22"/>
      <c r="B17" s="22" t="s">
        <v>370</v>
      </c>
      <c r="C17" s="22" t="str">
        <f>"A05010203"&amp;"  "&amp;"教学、实验用桌"</f>
        <v>A05010203  教学、实验用桌</v>
      </c>
      <c r="D17" s="38" t="s">
        <v>363</v>
      </c>
      <c r="E17" s="23">
        <v>1000</v>
      </c>
      <c r="F17" s="37">
        <v>150000</v>
      </c>
      <c r="G17" s="37">
        <v>150000</v>
      </c>
      <c r="H17" s="32">
        <v>150000</v>
      </c>
      <c r="I17" s="32"/>
      <c r="J17" s="32"/>
      <c r="K17" s="32"/>
      <c r="L17" s="37"/>
      <c r="M17" s="37"/>
      <c r="N17" s="37"/>
      <c r="O17" s="37"/>
      <c r="P17" s="37"/>
      <c r="Q17" s="37"/>
    </row>
    <row r="18" ht="20.25" customHeight="1" spans="1:17">
      <c r="A18" s="22"/>
      <c r="B18" s="22" t="s">
        <v>371</v>
      </c>
      <c r="C18" s="22" t="str">
        <f>"C23120302"&amp;"  "&amp;"车辆加油、添加燃料服务"</f>
        <v>C23120302  车辆加油、添加燃料服务</v>
      </c>
      <c r="D18" s="38" t="s">
        <v>359</v>
      </c>
      <c r="E18" s="23">
        <v>3</v>
      </c>
      <c r="F18" s="37">
        <v>6000</v>
      </c>
      <c r="G18" s="37">
        <v>6000</v>
      </c>
      <c r="H18" s="32">
        <v>6000</v>
      </c>
      <c r="I18" s="32"/>
      <c r="J18" s="32"/>
      <c r="K18" s="32"/>
      <c r="L18" s="37"/>
      <c r="M18" s="37"/>
      <c r="N18" s="37"/>
      <c r="O18" s="37"/>
      <c r="P18" s="37"/>
      <c r="Q18" s="37"/>
    </row>
    <row r="19" ht="20.25" customHeight="1" spans="1:17">
      <c r="A19" s="22"/>
      <c r="B19" s="22" t="s">
        <v>372</v>
      </c>
      <c r="C19" s="22" t="str">
        <f>"A02460500"&amp;"  "&amp;"举重设备"</f>
        <v>A02460500  举重设备</v>
      </c>
      <c r="D19" s="38" t="s">
        <v>357</v>
      </c>
      <c r="E19" s="23">
        <v>10</v>
      </c>
      <c r="F19" s="37">
        <v>10000</v>
      </c>
      <c r="G19" s="37">
        <v>10000</v>
      </c>
      <c r="H19" s="32">
        <v>10000</v>
      </c>
      <c r="I19" s="32"/>
      <c r="J19" s="32"/>
      <c r="K19" s="32"/>
      <c r="L19" s="37"/>
      <c r="M19" s="37"/>
      <c r="N19" s="37"/>
      <c r="O19" s="37"/>
      <c r="P19" s="37"/>
      <c r="Q19" s="37"/>
    </row>
    <row r="20" ht="20.25" customHeight="1" spans="1:17">
      <c r="A20" s="22"/>
      <c r="B20" s="22" t="s">
        <v>373</v>
      </c>
      <c r="C20" s="22" t="str">
        <f>"A02021103"&amp;"  "&amp;"LED显示屏"</f>
        <v>A02021103  LED显示屏</v>
      </c>
      <c r="D20" s="38" t="s">
        <v>366</v>
      </c>
      <c r="E20" s="23">
        <v>1</v>
      </c>
      <c r="F20" s="37">
        <v>20000</v>
      </c>
      <c r="G20" s="37">
        <v>20000</v>
      </c>
      <c r="H20" s="32">
        <v>20000</v>
      </c>
      <c r="I20" s="32"/>
      <c r="J20" s="32"/>
      <c r="K20" s="32"/>
      <c r="L20" s="37"/>
      <c r="M20" s="37"/>
      <c r="N20" s="37"/>
      <c r="O20" s="37"/>
      <c r="P20" s="37"/>
      <c r="Q20" s="37"/>
    </row>
    <row r="21" ht="20.25" customHeight="1" spans="1:17">
      <c r="A21" s="22"/>
      <c r="B21" s="22" t="s">
        <v>374</v>
      </c>
      <c r="C21" s="22" t="str">
        <f>"A02010105"&amp;"  "&amp;"台式计算机"</f>
        <v>A02010105  台式计算机</v>
      </c>
      <c r="D21" s="38" t="s">
        <v>366</v>
      </c>
      <c r="E21" s="23">
        <v>10</v>
      </c>
      <c r="F21" s="37">
        <v>50000</v>
      </c>
      <c r="G21" s="37">
        <v>50000</v>
      </c>
      <c r="H21" s="32">
        <v>50000</v>
      </c>
      <c r="I21" s="32"/>
      <c r="J21" s="32"/>
      <c r="K21" s="32"/>
      <c r="L21" s="37"/>
      <c r="M21" s="37"/>
      <c r="N21" s="37"/>
      <c r="O21" s="37"/>
      <c r="P21" s="37"/>
      <c r="Q21" s="37"/>
    </row>
    <row r="22" ht="20.25" customHeight="1" spans="1:17">
      <c r="A22" s="22"/>
      <c r="B22" s="22" t="s">
        <v>375</v>
      </c>
      <c r="C22" s="22" t="str">
        <f>"A02109900"&amp;"  "&amp;"其他仪器仪表"</f>
        <v>A02109900  其他仪器仪表</v>
      </c>
      <c r="D22" s="38" t="s">
        <v>357</v>
      </c>
      <c r="E22" s="23">
        <v>1</v>
      </c>
      <c r="F22" s="37">
        <v>20000</v>
      </c>
      <c r="G22" s="37">
        <v>20000</v>
      </c>
      <c r="H22" s="32">
        <v>20000</v>
      </c>
      <c r="I22" s="32"/>
      <c r="J22" s="32"/>
      <c r="K22" s="32"/>
      <c r="L22" s="37"/>
      <c r="M22" s="37"/>
      <c r="N22" s="37"/>
      <c r="O22" s="37"/>
      <c r="P22" s="37"/>
      <c r="Q22" s="37"/>
    </row>
    <row r="23" ht="20.25" customHeight="1" spans="1:17">
      <c r="A23" s="22"/>
      <c r="B23" s="22" t="s">
        <v>376</v>
      </c>
      <c r="C23" s="22" t="str">
        <f>"A02460300"&amp;"  "&amp;"球类设备"</f>
        <v>A02460300  球类设备</v>
      </c>
      <c r="D23" s="38" t="s">
        <v>286</v>
      </c>
      <c r="E23" s="23">
        <v>100</v>
      </c>
      <c r="F23" s="37">
        <v>10000</v>
      </c>
      <c r="G23" s="37">
        <v>10000</v>
      </c>
      <c r="H23" s="32">
        <v>10000</v>
      </c>
      <c r="I23" s="32"/>
      <c r="J23" s="32"/>
      <c r="K23" s="32"/>
      <c r="L23" s="37"/>
      <c r="M23" s="37"/>
      <c r="N23" s="37"/>
      <c r="O23" s="37"/>
      <c r="P23" s="37"/>
      <c r="Q23" s="37"/>
    </row>
    <row r="24" ht="20.25" customHeight="1" spans="1:17">
      <c r="A24" s="23" t="s">
        <v>32</v>
      </c>
      <c r="B24" s="23"/>
      <c r="C24" s="23"/>
      <c r="D24" s="38"/>
      <c r="E24" s="38"/>
      <c r="F24" s="37">
        <v>1468500</v>
      </c>
      <c r="G24" s="37">
        <v>1468500</v>
      </c>
      <c r="H24" s="37">
        <v>1468500</v>
      </c>
      <c r="I24" s="37"/>
      <c r="J24" s="37"/>
      <c r="K24" s="37"/>
      <c r="L24" s="37"/>
      <c r="M24" s="37"/>
      <c r="N24" s="37"/>
      <c r="O24" s="37"/>
      <c r="P24" s="37"/>
      <c r="Q24" s="37"/>
    </row>
  </sheetData>
  <mergeCells count="17">
    <mergeCell ref="A1:M1"/>
    <mergeCell ref="A2:Q2"/>
    <mergeCell ref="A3:M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19" sqref="C19"/>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377</v>
      </c>
    </row>
    <row r="2" ht="45" customHeight="1" spans="1:14">
      <c r="A2" s="28" t="s">
        <v>378</v>
      </c>
      <c r="B2" s="28"/>
      <c r="C2" s="28"/>
      <c r="D2" s="28"/>
      <c r="E2" s="28"/>
      <c r="F2" s="28"/>
      <c r="G2" s="28"/>
      <c r="H2" s="28"/>
      <c r="I2" s="28"/>
      <c r="J2" s="28"/>
      <c r="K2" s="28"/>
      <c r="L2" s="28"/>
      <c r="M2" s="28"/>
      <c r="N2" s="28"/>
    </row>
    <row r="3" ht="20.25" customHeight="1" spans="1:14">
      <c r="A3" s="18" t="str">
        <f>"单位名称："&amp;"云南省通海县第二中学"</f>
        <v>单位名称：云南省通海县第二中学</v>
      </c>
      <c r="B3" s="18"/>
      <c r="C3" s="18"/>
      <c r="D3" s="18"/>
      <c r="E3" s="18"/>
      <c r="F3" s="18"/>
      <c r="G3" s="18"/>
      <c r="H3" s="18"/>
      <c r="I3" s="19"/>
      <c r="J3" s="19"/>
      <c r="K3" s="19"/>
      <c r="L3" s="19"/>
      <c r="M3" s="19"/>
      <c r="N3" s="19" t="s">
        <v>29</v>
      </c>
    </row>
    <row r="4" ht="27.15" customHeight="1" spans="1:14">
      <c r="A4" s="29" t="s">
        <v>346</v>
      </c>
      <c r="B4" s="29" t="s">
        <v>379</v>
      </c>
      <c r="C4" s="29" t="s">
        <v>380</v>
      </c>
      <c r="D4" s="29" t="s">
        <v>141</v>
      </c>
      <c r="E4" s="29"/>
      <c r="F4" s="29"/>
      <c r="G4" s="29"/>
      <c r="H4" s="29"/>
      <c r="I4" s="29"/>
      <c r="J4" s="29"/>
      <c r="K4" s="29"/>
      <c r="L4" s="29"/>
      <c r="M4" s="29"/>
      <c r="N4" s="29"/>
    </row>
    <row r="5" ht="23.4" customHeight="1" spans="1:14">
      <c r="A5" s="29" t="s">
        <v>352</v>
      </c>
      <c r="B5" s="29"/>
      <c r="C5" s="29" t="s">
        <v>381</v>
      </c>
      <c r="D5" s="29" t="s">
        <v>32</v>
      </c>
      <c r="E5" s="29" t="s">
        <v>35</v>
      </c>
      <c r="F5" s="29" t="s">
        <v>353</v>
      </c>
      <c r="G5" s="29" t="s">
        <v>354</v>
      </c>
      <c r="H5" s="29" t="s">
        <v>38</v>
      </c>
      <c r="I5" s="29" t="s">
        <v>355</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4">
      <c r="A11" t="s">
        <v>382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workbookViewId="0">
      <selection activeCell="N17" sqref="N17"/>
    </sheetView>
  </sheetViews>
  <sheetFormatPr defaultColWidth="8.85" defaultRowHeight="15" customHeight="1"/>
  <cols>
    <col min="1" max="1" width="37.1416666666667" customWidth="1"/>
    <col min="2" max="13" width="17.1416666666667" customWidth="1"/>
  </cols>
  <sheetData>
    <row r="1" ht="24.15" customHeight="1" spans="1:13">
      <c r="A1" s="18"/>
      <c r="B1" s="18"/>
      <c r="C1" s="18"/>
      <c r="D1" s="18"/>
      <c r="E1" s="18"/>
      <c r="F1" s="18"/>
      <c r="G1" s="18"/>
      <c r="H1" s="18"/>
      <c r="I1" s="18"/>
      <c r="J1" s="18"/>
      <c r="K1" s="18"/>
      <c r="L1" s="18"/>
      <c r="M1" s="19" t="s">
        <v>383</v>
      </c>
    </row>
    <row r="2" ht="45.15" customHeight="1" spans="1:13">
      <c r="A2" s="24" t="s">
        <v>384</v>
      </c>
      <c r="B2" s="24"/>
      <c r="C2" s="24"/>
      <c r="D2" s="24"/>
      <c r="E2" s="24"/>
      <c r="F2" s="24"/>
      <c r="G2" s="24"/>
      <c r="H2" s="24"/>
      <c r="I2" s="24"/>
      <c r="J2" s="24"/>
      <c r="K2" s="24"/>
      <c r="L2" s="24"/>
      <c r="M2" s="24"/>
    </row>
    <row r="3" ht="18.75" customHeight="1" spans="1:13">
      <c r="A3" s="18" t="str">
        <f>"单位名称："&amp;"云南省通海县第二中学"</f>
        <v>单位名称：云南省通海县第二中学</v>
      </c>
      <c r="B3" s="18"/>
      <c r="C3" s="18"/>
      <c r="D3" s="18"/>
      <c r="E3" s="18"/>
      <c r="F3" s="18"/>
      <c r="G3" s="18"/>
      <c r="H3" s="18"/>
      <c r="I3" s="18"/>
      <c r="J3" s="18"/>
      <c r="K3" s="18"/>
      <c r="L3" s="18"/>
      <c r="M3" s="19" t="s">
        <v>29</v>
      </c>
    </row>
    <row r="4" ht="22.5" customHeight="1" spans="1:13">
      <c r="A4" s="27" t="s">
        <v>385</v>
      </c>
      <c r="B4" s="27" t="s">
        <v>141</v>
      </c>
      <c r="C4" s="27"/>
      <c r="D4" s="27"/>
      <c r="E4" s="27" t="s">
        <v>386</v>
      </c>
      <c r="F4" s="27"/>
      <c r="G4" s="27"/>
      <c r="H4" s="27"/>
      <c r="I4" s="27"/>
      <c r="J4" s="27"/>
      <c r="K4" s="27"/>
      <c r="L4" s="27"/>
      <c r="M4" s="27"/>
    </row>
    <row r="5" ht="22.5" customHeight="1" spans="1:13">
      <c r="A5" s="27"/>
      <c r="B5" s="27" t="s">
        <v>32</v>
      </c>
      <c r="C5" s="27" t="s">
        <v>35</v>
      </c>
      <c r="D5" s="27" t="s">
        <v>353</v>
      </c>
      <c r="E5" s="27" t="s">
        <v>387</v>
      </c>
      <c r="F5" s="27" t="s">
        <v>388</v>
      </c>
      <c r="G5" s="27" t="s">
        <v>389</v>
      </c>
      <c r="H5" s="27" t="s">
        <v>390</v>
      </c>
      <c r="I5" s="27" t="s">
        <v>391</v>
      </c>
      <c r="J5" s="27" t="s">
        <v>392</v>
      </c>
      <c r="K5" s="27" t="s">
        <v>393</v>
      </c>
      <c r="L5" s="27" t="s">
        <v>394</v>
      </c>
      <c r="M5" s="27" t="s">
        <v>395</v>
      </c>
    </row>
    <row r="6" ht="18.75" customHeight="1" spans="1:13">
      <c r="A6" s="23" t="s">
        <v>46</v>
      </c>
      <c r="B6" s="23" t="s">
        <v>47</v>
      </c>
      <c r="C6" s="23" t="s">
        <v>48</v>
      </c>
      <c r="D6" s="23" t="s">
        <v>49</v>
      </c>
      <c r="E6" s="23" t="s">
        <v>50</v>
      </c>
      <c r="F6" s="23" t="s">
        <v>51</v>
      </c>
      <c r="G6" s="23" t="s">
        <v>52</v>
      </c>
      <c r="H6" s="23" t="s">
        <v>53</v>
      </c>
      <c r="I6" s="23" t="s">
        <v>54</v>
      </c>
      <c r="J6" s="23" t="s">
        <v>70</v>
      </c>
      <c r="K6" s="23" t="s">
        <v>396</v>
      </c>
      <c r="L6" s="23" t="s">
        <v>397</v>
      </c>
      <c r="M6" s="23" t="s">
        <v>398</v>
      </c>
    </row>
    <row r="7" ht="18.75" customHeight="1" spans="1:13">
      <c r="A7" s="22"/>
      <c r="B7" s="22"/>
      <c r="C7" s="22"/>
      <c r="D7" s="22"/>
      <c r="E7" s="22"/>
      <c r="F7" s="22"/>
      <c r="G7" s="22"/>
      <c r="H7" s="22"/>
      <c r="I7" s="22"/>
      <c r="J7" s="22"/>
      <c r="K7" s="22"/>
      <c r="L7" s="22"/>
      <c r="M7" s="22"/>
    </row>
    <row r="8" ht="18.75" customHeight="1" spans="1:13">
      <c r="A8" s="23"/>
      <c r="B8" s="22"/>
      <c r="C8" s="22"/>
      <c r="D8" s="22"/>
      <c r="E8" s="22"/>
      <c r="F8" s="22"/>
      <c r="G8" s="22"/>
      <c r="H8" s="22"/>
      <c r="I8" s="22"/>
      <c r="J8" s="22"/>
      <c r="K8" s="22"/>
      <c r="L8" s="22"/>
      <c r="M8" s="22"/>
    </row>
    <row r="9" customHeight="1" spans="1:13">
      <c r="A9" t="s">
        <v>399</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F23" sqref="F23"/>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400</v>
      </c>
    </row>
    <row r="2" ht="52.05" customHeight="1" spans="1:10">
      <c r="A2" s="24" t="s">
        <v>401</v>
      </c>
      <c r="B2" s="25"/>
      <c r="C2" s="25"/>
      <c r="D2" s="25"/>
      <c r="E2" s="25"/>
      <c r="F2" s="25"/>
      <c r="G2" s="25"/>
      <c r="H2" s="25"/>
      <c r="I2" s="25"/>
      <c r="J2" s="25"/>
    </row>
    <row r="3" ht="21.3" customHeight="1" spans="1:10">
      <c r="A3" s="18" t="str">
        <f>"单位名称："&amp;"云南省通海县第二中学"</f>
        <v>单位名称：云南省通海县第二中学</v>
      </c>
      <c r="B3" s="18"/>
      <c r="C3" s="18"/>
      <c r="D3" s="26"/>
      <c r="E3" s="26"/>
      <c r="F3" s="26"/>
      <c r="G3" s="26"/>
      <c r="H3" s="26"/>
      <c r="I3" s="26"/>
      <c r="J3" s="26"/>
    </row>
    <row r="4" ht="27.15" customHeight="1" spans="1:10">
      <c r="A4" s="21" t="s">
        <v>234</v>
      </c>
      <c r="B4" s="21" t="s">
        <v>235</v>
      </c>
      <c r="C4" s="21" t="s">
        <v>236</v>
      </c>
      <c r="D4" s="21" t="s">
        <v>237</v>
      </c>
      <c r="E4" s="21" t="s">
        <v>238</v>
      </c>
      <c r="F4" s="21" t="s">
        <v>239</v>
      </c>
      <c r="G4" s="21" t="s">
        <v>240</v>
      </c>
      <c r="H4" s="21" t="s">
        <v>241</v>
      </c>
      <c r="I4" s="21" t="s">
        <v>242</v>
      </c>
      <c r="J4" s="21" t="s">
        <v>243</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402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403</v>
      </c>
    </row>
    <row r="2" ht="41.4" customHeight="1" spans="1:8">
      <c r="A2" s="20" t="s">
        <v>404</v>
      </c>
      <c r="B2" s="20"/>
      <c r="C2" s="20"/>
      <c r="D2" s="20"/>
      <c r="E2" s="20"/>
      <c r="F2" s="20"/>
      <c r="G2" s="20"/>
      <c r="H2" s="20"/>
    </row>
    <row r="3" ht="18.75" customHeight="1" spans="1:8">
      <c r="A3" s="18" t="str">
        <f>"单位名称："&amp;"云南省通海县第二中学"</f>
        <v>单位名称：云南省通海县第二中学</v>
      </c>
      <c r="B3" s="18"/>
      <c r="C3" s="18"/>
      <c r="D3" s="18"/>
      <c r="E3" s="18"/>
      <c r="F3" s="18"/>
      <c r="G3" s="18"/>
      <c r="H3" s="18"/>
    </row>
    <row r="4" ht="18.75" customHeight="1" spans="1:8">
      <c r="A4" s="21" t="s">
        <v>134</v>
      </c>
      <c r="B4" s="21" t="s">
        <v>405</v>
      </c>
      <c r="C4" s="21" t="s">
        <v>406</v>
      </c>
      <c r="D4" s="21" t="s">
        <v>407</v>
      </c>
      <c r="E4" s="21" t="s">
        <v>349</v>
      </c>
      <c r="F4" s="21" t="s">
        <v>408</v>
      </c>
      <c r="G4" s="21"/>
      <c r="H4" s="21"/>
    </row>
    <row r="5" ht="18.75" customHeight="1" spans="1:8">
      <c r="A5" s="21"/>
      <c r="B5" s="21"/>
      <c r="C5" s="21"/>
      <c r="D5" s="21"/>
      <c r="E5" s="21"/>
      <c r="F5" s="21" t="s">
        <v>350</v>
      </c>
      <c r="G5" s="21" t="s">
        <v>409</v>
      </c>
      <c r="H5" s="21" t="s">
        <v>410</v>
      </c>
    </row>
    <row r="6" ht="18.75" customHeight="1" spans="1:8">
      <c r="A6" s="21" t="s">
        <v>46</v>
      </c>
      <c r="B6" s="21" t="s">
        <v>47</v>
      </c>
      <c r="C6" s="21" t="s">
        <v>48</v>
      </c>
      <c r="D6" s="21" t="s">
        <v>49</v>
      </c>
      <c r="E6" s="21" t="s">
        <v>50</v>
      </c>
      <c r="F6" s="21" t="s">
        <v>51</v>
      </c>
      <c r="G6" s="21" t="s">
        <v>52</v>
      </c>
      <c r="H6" s="21" t="s">
        <v>53</v>
      </c>
    </row>
    <row r="7" ht="18.75" customHeight="1" spans="1:8">
      <c r="A7" s="22" t="s">
        <v>56</v>
      </c>
      <c r="B7" s="22" t="s">
        <v>411</v>
      </c>
      <c r="C7" s="22" t="s">
        <v>412</v>
      </c>
      <c r="D7" s="22" t="s">
        <v>413</v>
      </c>
      <c r="E7" s="23" t="s">
        <v>366</v>
      </c>
      <c r="F7" s="23">
        <v>10</v>
      </c>
      <c r="G7" s="16">
        <v>5000</v>
      </c>
      <c r="H7" s="16">
        <v>50000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B1" workbookViewId="0">
      <selection activeCell="C21" sqref="C2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414</v>
      </c>
    </row>
    <row r="2" ht="45" customHeight="1" spans="1:11">
      <c r="A2" s="3" t="s">
        <v>415</v>
      </c>
      <c r="B2" s="3"/>
      <c r="C2" s="3"/>
      <c r="D2" s="3"/>
      <c r="E2" s="3"/>
      <c r="F2" s="3"/>
      <c r="G2" s="3"/>
      <c r="H2" s="3"/>
      <c r="I2" s="3"/>
      <c r="J2" s="3"/>
      <c r="K2" s="3"/>
    </row>
    <row r="3" ht="18.75" customHeight="1" spans="1:11">
      <c r="A3" s="4" t="str">
        <f>"单位名称："&amp;"云南省通海县第二中学"</f>
        <v>单位名称：云南省通海县第二中学</v>
      </c>
      <c r="B3" s="4"/>
      <c r="C3" s="4"/>
      <c r="D3" s="4"/>
      <c r="E3" s="4"/>
      <c r="F3" s="4"/>
      <c r="G3" s="4"/>
      <c r="H3" s="5"/>
      <c r="I3" s="5"/>
      <c r="J3" s="5"/>
      <c r="K3" s="5" t="s">
        <v>29</v>
      </c>
    </row>
    <row r="4" ht="18.75" customHeight="1" spans="1:11">
      <c r="A4" s="12" t="s">
        <v>193</v>
      </c>
      <c r="B4" s="12" t="s">
        <v>136</v>
      </c>
      <c r="C4" s="12" t="s">
        <v>194</v>
      </c>
      <c r="D4" s="12" t="s">
        <v>137</v>
      </c>
      <c r="E4" s="12" t="s">
        <v>138</v>
      </c>
      <c r="F4" s="12" t="s">
        <v>195</v>
      </c>
      <c r="G4" s="12" t="s">
        <v>140</v>
      </c>
      <c r="H4" s="12" t="s">
        <v>32</v>
      </c>
      <c r="I4" s="12" t="s">
        <v>416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417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G26" sqref="G2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418</v>
      </c>
    </row>
    <row r="2" ht="45" customHeight="1" spans="1:7">
      <c r="A2" s="3" t="s">
        <v>419</v>
      </c>
      <c r="B2" s="3"/>
      <c r="C2" s="3"/>
      <c r="D2" s="3"/>
      <c r="E2" s="3"/>
      <c r="F2" s="3"/>
      <c r="G2" s="3"/>
    </row>
    <row r="3" ht="24.15" customHeight="1" spans="1:7">
      <c r="A3" s="4" t="str">
        <f>"单位名称："&amp;"云南省通海县第二中学"</f>
        <v>单位名称：云南省通海县第二中学</v>
      </c>
      <c r="B3" s="4"/>
      <c r="C3" s="4"/>
      <c r="D3" s="4"/>
      <c r="E3" s="5"/>
      <c r="F3" s="5"/>
      <c r="G3" s="5" t="s">
        <v>29</v>
      </c>
    </row>
    <row r="4" ht="18.75" customHeight="1" spans="1:7">
      <c r="A4" s="6" t="s">
        <v>194</v>
      </c>
      <c r="B4" s="6" t="s">
        <v>193</v>
      </c>
      <c r="C4" s="6" t="s">
        <v>136</v>
      </c>
      <c r="D4" s="6" t="s">
        <v>420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220</v>
      </c>
      <c r="C8" s="9" t="s">
        <v>219</v>
      </c>
      <c r="D8" s="8" t="s">
        <v>421</v>
      </c>
      <c r="E8" s="10">
        <v>4500</v>
      </c>
      <c r="F8" s="10"/>
      <c r="G8" s="10"/>
    </row>
    <row r="9" ht="20.25" customHeight="1" spans="1:7">
      <c r="A9" s="8" t="s">
        <v>56</v>
      </c>
      <c r="B9" s="8" t="s">
        <v>199</v>
      </c>
      <c r="C9" s="9" t="s">
        <v>222</v>
      </c>
      <c r="D9" s="8" t="s">
        <v>421</v>
      </c>
      <c r="E9" s="10">
        <v>2877600</v>
      </c>
      <c r="F9" s="10"/>
      <c r="G9" s="10"/>
    </row>
    <row r="10" ht="20.25" customHeight="1" spans="1:7">
      <c r="A10" s="8" t="s">
        <v>56</v>
      </c>
      <c r="B10" s="8" t="s">
        <v>220</v>
      </c>
      <c r="C10" s="9" t="s">
        <v>224</v>
      </c>
      <c r="D10" s="8" t="s">
        <v>421</v>
      </c>
      <c r="E10" s="10">
        <v>7632</v>
      </c>
      <c r="F10" s="10"/>
      <c r="G10" s="10"/>
    </row>
    <row r="11" ht="20.25" customHeight="1" spans="1:7">
      <c r="A11" s="8" t="s">
        <v>56</v>
      </c>
      <c r="B11" s="8" t="s">
        <v>220</v>
      </c>
      <c r="C11" s="9" t="s">
        <v>226</v>
      </c>
      <c r="D11" s="8" t="s">
        <v>421</v>
      </c>
      <c r="E11" s="10">
        <v>3110.4</v>
      </c>
      <c r="F11" s="10"/>
      <c r="G11" s="10"/>
    </row>
    <row r="12" ht="20.25" customHeight="1" spans="1:7">
      <c r="A12" s="8" t="s">
        <v>56</v>
      </c>
      <c r="B12" s="8" t="s">
        <v>220</v>
      </c>
      <c r="C12" s="9" t="s">
        <v>230</v>
      </c>
      <c r="D12" s="8" t="s">
        <v>421</v>
      </c>
      <c r="E12" s="10">
        <v>93624</v>
      </c>
      <c r="F12" s="10"/>
      <c r="G12" s="10"/>
    </row>
    <row r="13" ht="20.25" customHeight="1" spans="1:7">
      <c r="A13" s="11" t="s">
        <v>32</v>
      </c>
      <c r="B13" s="11"/>
      <c r="C13" s="11"/>
      <c r="D13" s="11"/>
      <c r="E13" s="10">
        <v>2986466.4</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G1"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"单位名称："&amp;"云南省通海县第二中学"</f>
        <v>单位名称：云南省通海县第二中学</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69"/>
      <c r="K4" s="69"/>
      <c r="L4" s="69"/>
      <c r="M4" s="69"/>
      <c r="N4" s="69"/>
      <c r="O4" s="68" t="s">
        <v>20</v>
      </c>
      <c r="P4" s="68"/>
      <c r="Q4" s="68"/>
      <c r="R4" s="68"/>
      <c r="S4" s="68"/>
    </row>
    <row r="5" ht="18.75" customHeight="1" spans="1:19">
      <c r="A5" s="12"/>
      <c r="B5" s="68"/>
      <c r="C5" s="68"/>
      <c r="D5" s="70" t="s">
        <v>34</v>
      </c>
      <c r="E5" s="70" t="s">
        <v>35</v>
      </c>
      <c r="F5" s="70" t="s">
        <v>36</v>
      </c>
      <c r="G5" s="70" t="s">
        <v>37</v>
      </c>
      <c r="H5" s="70" t="s">
        <v>38</v>
      </c>
      <c r="I5" s="71" t="s">
        <v>39</v>
      </c>
      <c r="J5" s="72"/>
      <c r="K5" s="72"/>
      <c r="L5" s="72"/>
      <c r="M5" s="72"/>
      <c r="N5" s="72"/>
      <c r="O5" s="71" t="s">
        <v>34</v>
      </c>
      <c r="P5" s="71" t="s">
        <v>35</v>
      </c>
      <c r="Q5" s="71" t="s">
        <v>36</v>
      </c>
      <c r="R5" s="71" t="s">
        <v>37</v>
      </c>
      <c r="S5" s="70" t="s">
        <v>40</v>
      </c>
    </row>
    <row r="6" ht="18.75" customHeight="1" spans="1:19">
      <c r="A6" s="12"/>
      <c r="B6" s="68"/>
      <c r="C6" s="68"/>
      <c r="D6" s="70"/>
      <c r="E6" s="70"/>
      <c r="F6" s="70"/>
      <c r="G6" s="70"/>
      <c r="H6" s="70"/>
      <c r="I6" s="71" t="s">
        <v>34</v>
      </c>
      <c r="J6" s="71" t="s">
        <v>41</v>
      </c>
      <c r="K6" s="71" t="s">
        <v>42</v>
      </c>
      <c r="L6" s="71" t="s">
        <v>43</v>
      </c>
      <c r="M6" s="71" t="s">
        <v>44</v>
      </c>
      <c r="N6" s="71" t="s">
        <v>45</v>
      </c>
      <c r="O6" s="71"/>
      <c r="P6" s="71"/>
      <c r="Q6" s="71"/>
      <c r="R6" s="71"/>
      <c r="S6" s="70"/>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41800453.2</v>
      </c>
      <c r="D8" s="16">
        <v>33300453.2</v>
      </c>
      <c r="E8" s="16">
        <v>31954213.2</v>
      </c>
      <c r="F8" s="16"/>
      <c r="G8" s="16"/>
      <c r="H8" s="16">
        <v>1346240</v>
      </c>
      <c r="I8" s="16">
        <v>8500000</v>
      </c>
      <c r="J8" s="16"/>
      <c r="K8" s="16"/>
      <c r="L8" s="16"/>
      <c r="M8" s="16"/>
      <c r="N8" s="16">
        <v>8500000</v>
      </c>
      <c r="O8" s="16"/>
      <c r="P8" s="16"/>
      <c r="Q8" s="16"/>
      <c r="R8" s="16"/>
      <c r="S8" s="16"/>
    </row>
    <row r="9" ht="20.25" customHeight="1" spans="1:19">
      <c r="A9" s="44" t="s">
        <v>32</v>
      </c>
      <c r="B9" s="44"/>
      <c r="C9" s="16">
        <v>41800453.2</v>
      </c>
      <c r="D9" s="16">
        <v>33300453.2</v>
      </c>
      <c r="E9" s="16">
        <v>31954213.2</v>
      </c>
      <c r="F9" s="16"/>
      <c r="G9" s="16"/>
      <c r="H9" s="16">
        <v>1346240</v>
      </c>
      <c r="I9" s="16">
        <v>8500000</v>
      </c>
      <c r="J9" s="16"/>
      <c r="K9" s="16"/>
      <c r="L9" s="16"/>
      <c r="M9" s="16"/>
      <c r="N9" s="16">
        <v>8500000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topLeftCell="C1" workbookViewId="0">
      <selection activeCell="K28" sqref="K28"/>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0" t="str">
        <f>"单位名称："&amp;"云南省通海县第二中学"</f>
        <v>单位名称：云南省通海县第二中学</v>
      </c>
      <c r="B3" s="40"/>
      <c r="C3" s="40"/>
      <c r="D3" s="40"/>
      <c r="E3" s="40"/>
      <c r="F3" s="40"/>
      <c r="G3" s="40"/>
      <c r="H3" s="40"/>
      <c r="I3" s="40"/>
      <c r="J3" s="2"/>
      <c r="K3" s="2"/>
      <c r="L3" s="2"/>
      <c r="M3" s="2"/>
      <c r="N3" s="2"/>
      <c r="O3" s="2" t="s">
        <v>29</v>
      </c>
    </row>
    <row r="4" ht="18.75" customHeight="1" spans="1:15">
      <c r="A4" s="12" t="s">
        <v>59</v>
      </c>
      <c r="B4" s="12" t="s">
        <v>60</v>
      </c>
      <c r="C4" s="43" t="s">
        <v>32</v>
      </c>
      <c r="D4" s="43" t="s">
        <v>35</v>
      </c>
      <c r="E4" s="43"/>
      <c r="F4" s="43"/>
      <c r="G4" s="12" t="s">
        <v>36</v>
      </c>
      <c r="H4" s="43" t="s">
        <v>37</v>
      </c>
      <c r="I4" s="12" t="s">
        <v>61</v>
      </c>
      <c r="J4" s="43" t="s">
        <v>62</v>
      </c>
      <c r="K4" s="43"/>
      <c r="L4" s="43"/>
      <c r="M4" s="43"/>
      <c r="N4" s="43"/>
      <c r="O4" s="43"/>
    </row>
    <row r="5" ht="18.75" customHeight="1" spans="1:15">
      <c r="A5" s="12"/>
      <c r="B5" s="12"/>
      <c r="C5" s="43"/>
      <c r="D5" s="43" t="s">
        <v>34</v>
      </c>
      <c r="E5" s="43" t="s">
        <v>63</v>
      </c>
      <c r="F5" s="43" t="s">
        <v>64</v>
      </c>
      <c r="G5" s="12"/>
      <c r="H5" s="43"/>
      <c r="I5" s="12"/>
      <c r="J5" s="43" t="s">
        <v>34</v>
      </c>
      <c r="K5" s="4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33403310.52</v>
      </c>
      <c r="D7" s="16">
        <v>23557070.52</v>
      </c>
      <c r="E7" s="16">
        <v>20664228.12</v>
      </c>
      <c r="F7" s="16">
        <v>2892842.4</v>
      </c>
      <c r="G7" s="16"/>
      <c r="H7" s="16"/>
      <c r="I7" s="16">
        <v>1346240</v>
      </c>
      <c r="J7" s="16">
        <v>8500000</v>
      </c>
      <c r="K7" s="16"/>
      <c r="L7" s="16"/>
      <c r="M7" s="16"/>
      <c r="N7" s="16"/>
      <c r="O7" s="16">
        <v>8500000</v>
      </c>
    </row>
    <row r="8" ht="20.25" customHeight="1" spans="1:15">
      <c r="A8" s="61" t="s">
        <v>73</v>
      </c>
      <c r="B8" s="61" t="s">
        <v>74</v>
      </c>
      <c r="C8" s="16">
        <v>33403310.52</v>
      </c>
      <c r="D8" s="16">
        <v>23557070.52</v>
      </c>
      <c r="E8" s="16">
        <v>20664228.12</v>
      </c>
      <c r="F8" s="16">
        <v>2892842.4</v>
      </c>
      <c r="G8" s="16"/>
      <c r="H8" s="16"/>
      <c r="I8" s="16">
        <v>1346240</v>
      </c>
      <c r="J8" s="16">
        <v>8500000</v>
      </c>
      <c r="K8" s="16"/>
      <c r="L8" s="16"/>
      <c r="M8" s="16"/>
      <c r="N8" s="16"/>
      <c r="O8" s="16">
        <v>8500000</v>
      </c>
    </row>
    <row r="9" ht="20.25" customHeight="1" spans="1:15">
      <c r="A9" s="62" t="s">
        <v>75</v>
      </c>
      <c r="B9" s="62" t="s">
        <v>76</v>
      </c>
      <c r="C9" s="16">
        <v>33403310.52</v>
      </c>
      <c r="D9" s="16">
        <v>23557070.52</v>
      </c>
      <c r="E9" s="16">
        <v>20664228.12</v>
      </c>
      <c r="F9" s="16">
        <v>2892842.4</v>
      </c>
      <c r="G9" s="16"/>
      <c r="H9" s="16"/>
      <c r="I9" s="16">
        <v>1346240</v>
      </c>
      <c r="J9" s="16">
        <v>8500000</v>
      </c>
      <c r="K9" s="16"/>
      <c r="L9" s="16"/>
      <c r="M9" s="16"/>
      <c r="N9" s="16"/>
      <c r="O9" s="16">
        <v>8500000</v>
      </c>
    </row>
    <row r="10" ht="20.25" customHeight="1" spans="1:15">
      <c r="A10" s="15" t="s">
        <v>77</v>
      </c>
      <c r="B10" s="15" t="s">
        <v>78</v>
      </c>
      <c r="C10" s="16">
        <v>3719545.92</v>
      </c>
      <c r="D10" s="16">
        <v>3719545.92</v>
      </c>
      <c r="E10" s="16">
        <v>3625921.92</v>
      </c>
      <c r="F10" s="16">
        <v>93624</v>
      </c>
      <c r="G10" s="16"/>
      <c r="H10" s="16"/>
      <c r="I10" s="16"/>
      <c r="J10" s="16"/>
      <c r="K10" s="16"/>
      <c r="L10" s="16"/>
      <c r="M10" s="16"/>
      <c r="N10" s="16"/>
      <c r="O10" s="16"/>
    </row>
    <row r="11" ht="20.25" customHeight="1" spans="1:15">
      <c r="A11" s="61" t="s">
        <v>79</v>
      </c>
      <c r="B11" s="61" t="s">
        <v>80</v>
      </c>
      <c r="C11" s="16">
        <v>3625921.92</v>
      </c>
      <c r="D11" s="16">
        <v>3625921.92</v>
      </c>
      <c r="E11" s="16">
        <v>3625921.92</v>
      </c>
      <c r="F11" s="16"/>
      <c r="G11" s="16"/>
      <c r="H11" s="16"/>
      <c r="I11" s="16"/>
      <c r="J11" s="16"/>
      <c r="K11" s="16"/>
      <c r="L11" s="16"/>
      <c r="M11" s="16"/>
      <c r="N11" s="16"/>
      <c r="O11" s="16"/>
    </row>
    <row r="12" ht="20.25" customHeight="1" spans="1:15">
      <c r="A12" s="62" t="s">
        <v>81</v>
      </c>
      <c r="B12" s="62" t="s">
        <v>82</v>
      </c>
      <c r="C12" s="16">
        <v>676800</v>
      </c>
      <c r="D12" s="16">
        <v>676800</v>
      </c>
      <c r="E12" s="16">
        <v>676800</v>
      </c>
      <c r="F12" s="16"/>
      <c r="G12" s="16"/>
      <c r="H12" s="16"/>
      <c r="I12" s="16"/>
      <c r="J12" s="16"/>
      <c r="K12" s="16"/>
      <c r="L12" s="16"/>
      <c r="M12" s="16"/>
      <c r="N12" s="16"/>
      <c r="O12" s="16"/>
    </row>
    <row r="13" ht="20.25" customHeight="1" spans="1:15">
      <c r="A13" s="62" t="s">
        <v>83</v>
      </c>
      <c r="B13" s="62" t="s">
        <v>84</v>
      </c>
      <c r="C13" s="16">
        <v>2949121.92</v>
      </c>
      <c r="D13" s="16">
        <v>2949121.92</v>
      </c>
      <c r="E13" s="16">
        <v>2949121.92</v>
      </c>
      <c r="F13" s="16"/>
      <c r="G13" s="16"/>
      <c r="H13" s="16"/>
      <c r="I13" s="16"/>
      <c r="J13" s="16"/>
      <c r="K13" s="16"/>
      <c r="L13" s="16"/>
      <c r="M13" s="16"/>
      <c r="N13" s="16"/>
      <c r="O13" s="16"/>
    </row>
    <row r="14" ht="20.25" customHeight="1" spans="1:15">
      <c r="A14" s="61" t="s">
        <v>85</v>
      </c>
      <c r="B14" s="61" t="s">
        <v>86</v>
      </c>
      <c r="C14" s="16">
        <v>93624</v>
      </c>
      <c r="D14" s="16">
        <v>93624</v>
      </c>
      <c r="E14" s="16"/>
      <c r="F14" s="16">
        <v>93624</v>
      </c>
      <c r="G14" s="16"/>
      <c r="H14" s="16"/>
      <c r="I14" s="16"/>
      <c r="J14" s="16"/>
      <c r="K14" s="16"/>
      <c r="L14" s="16"/>
      <c r="M14" s="16"/>
      <c r="N14" s="16"/>
      <c r="O14" s="16"/>
    </row>
    <row r="15" ht="20.25" customHeight="1" spans="1:15">
      <c r="A15" s="62" t="s">
        <v>87</v>
      </c>
      <c r="B15" s="62" t="s">
        <v>88</v>
      </c>
      <c r="C15" s="16">
        <v>93624</v>
      </c>
      <c r="D15" s="16">
        <v>93624</v>
      </c>
      <c r="E15" s="16"/>
      <c r="F15" s="16">
        <v>93624</v>
      </c>
      <c r="G15" s="16"/>
      <c r="H15" s="16"/>
      <c r="I15" s="16"/>
      <c r="J15" s="16"/>
      <c r="K15" s="16"/>
      <c r="L15" s="16"/>
      <c r="M15" s="16"/>
      <c r="N15" s="16"/>
      <c r="O15" s="16"/>
    </row>
    <row r="16" ht="20.25" customHeight="1" spans="1:15">
      <c r="A16" s="15" t="s">
        <v>89</v>
      </c>
      <c r="B16" s="15" t="s">
        <v>90</v>
      </c>
      <c r="C16" s="16">
        <v>2554328.76</v>
      </c>
      <c r="D16" s="16">
        <v>2554328.76</v>
      </c>
      <c r="E16" s="16">
        <v>2554328.76</v>
      </c>
      <c r="F16" s="16"/>
      <c r="G16" s="16"/>
      <c r="H16" s="16"/>
      <c r="I16" s="16"/>
      <c r="J16" s="16"/>
      <c r="K16" s="16"/>
      <c r="L16" s="16"/>
      <c r="M16" s="16"/>
      <c r="N16" s="16"/>
      <c r="O16" s="16"/>
    </row>
    <row r="17" ht="20.25" customHeight="1" spans="1:15">
      <c r="A17" s="61" t="s">
        <v>91</v>
      </c>
      <c r="B17" s="61" t="s">
        <v>92</v>
      </c>
      <c r="C17" s="16">
        <v>2554328.76</v>
      </c>
      <c r="D17" s="16">
        <v>2554328.76</v>
      </c>
      <c r="E17" s="16">
        <v>2554328.76</v>
      </c>
      <c r="F17" s="16"/>
      <c r="G17" s="16"/>
      <c r="H17" s="16"/>
      <c r="I17" s="16"/>
      <c r="J17" s="16"/>
      <c r="K17" s="16"/>
      <c r="L17" s="16"/>
      <c r="M17" s="16"/>
      <c r="N17" s="16"/>
      <c r="O17" s="16"/>
    </row>
    <row r="18" ht="20.25" customHeight="1" spans="1:15">
      <c r="A18" s="62" t="s">
        <v>93</v>
      </c>
      <c r="B18" s="62" t="s">
        <v>94</v>
      </c>
      <c r="C18" s="16">
        <v>1529857</v>
      </c>
      <c r="D18" s="16">
        <v>1529857</v>
      </c>
      <c r="E18" s="16">
        <v>1529857</v>
      </c>
      <c r="F18" s="16"/>
      <c r="G18" s="16"/>
      <c r="H18" s="16"/>
      <c r="I18" s="16"/>
      <c r="J18" s="16"/>
      <c r="K18" s="16"/>
      <c r="L18" s="16"/>
      <c r="M18" s="16"/>
      <c r="N18" s="16"/>
      <c r="O18" s="16"/>
    </row>
    <row r="19" ht="20.25" customHeight="1" spans="1:15">
      <c r="A19" s="62" t="s">
        <v>95</v>
      </c>
      <c r="B19" s="62" t="s">
        <v>96</v>
      </c>
      <c r="C19" s="16">
        <v>899125.32</v>
      </c>
      <c r="D19" s="16">
        <v>899125.32</v>
      </c>
      <c r="E19" s="16">
        <v>899125.32</v>
      </c>
      <c r="F19" s="16"/>
      <c r="G19" s="16"/>
      <c r="H19" s="16"/>
      <c r="I19" s="16"/>
      <c r="J19" s="16"/>
      <c r="K19" s="16"/>
      <c r="L19" s="16"/>
      <c r="M19" s="16"/>
      <c r="N19" s="16"/>
      <c r="O19" s="16"/>
    </row>
    <row r="20" ht="20.25" customHeight="1" spans="1:15">
      <c r="A20" s="62" t="s">
        <v>97</v>
      </c>
      <c r="B20" s="62" t="s">
        <v>98</v>
      </c>
      <c r="C20" s="16">
        <v>125346.44</v>
      </c>
      <c r="D20" s="16">
        <v>125346.44</v>
      </c>
      <c r="E20" s="16">
        <v>125346.44</v>
      </c>
      <c r="F20" s="16"/>
      <c r="G20" s="16"/>
      <c r="H20" s="16"/>
      <c r="I20" s="16"/>
      <c r="J20" s="16"/>
      <c r="K20" s="16"/>
      <c r="L20" s="16"/>
      <c r="M20" s="16"/>
      <c r="N20" s="16"/>
      <c r="O20" s="16"/>
    </row>
    <row r="21" ht="20.25" customHeight="1" spans="1:15">
      <c r="A21" s="15" t="s">
        <v>99</v>
      </c>
      <c r="B21" s="15" t="s">
        <v>100</v>
      </c>
      <c r="C21" s="16">
        <v>2123268</v>
      </c>
      <c r="D21" s="16">
        <v>2123268</v>
      </c>
      <c r="E21" s="16">
        <v>2123268</v>
      </c>
      <c r="F21" s="16"/>
      <c r="G21" s="16"/>
      <c r="H21" s="16"/>
      <c r="I21" s="16"/>
      <c r="J21" s="16"/>
      <c r="K21" s="16"/>
      <c r="L21" s="16"/>
      <c r="M21" s="16"/>
      <c r="N21" s="16"/>
      <c r="O21" s="16"/>
    </row>
    <row r="22" ht="20.25" customHeight="1" spans="1:15">
      <c r="A22" s="61" t="s">
        <v>101</v>
      </c>
      <c r="B22" s="61" t="s">
        <v>102</v>
      </c>
      <c r="C22" s="16">
        <v>2123268</v>
      </c>
      <c r="D22" s="16">
        <v>2123268</v>
      </c>
      <c r="E22" s="16">
        <v>2123268</v>
      </c>
      <c r="F22" s="16"/>
      <c r="G22" s="16"/>
      <c r="H22" s="16"/>
      <c r="I22" s="16"/>
      <c r="J22" s="16"/>
      <c r="K22" s="16"/>
      <c r="L22" s="16"/>
      <c r="M22" s="16"/>
      <c r="N22" s="16"/>
      <c r="O22" s="16"/>
    </row>
    <row r="23" ht="20.25" customHeight="1" spans="1:15">
      <c r="A23" s="62" t="s">
        <v>103</v>
      </c>
      <c r="B23" s="62" t="s">
        <v>104</v>
      </c>
      <c r="C23" s="16">
        <v>2123268</v>
      </c>
      <c r="D23" s="16">
        <v>2123268</v>
      </c>
      <c r="E23" s="16">
        <v>2123268</v>
      </c>
      <c r="F23" s="16"/>
      <c r="G23" s="16"/>
      <c r="H23" s="16"/>
      <c r="I23" s="16"/>
      <c r="J23" s="16"/>
      <c r="K23" s="16"/>
      <c r="L23" s="16"/>
      <c r="M23" s="16"/>
      <c r="N23" s="16"/>
      <c r="O23" s="16"/>
    </row>
    <row r="24" ht="20.25" customHeight="1" spans="1:15">
      <c r="A24" s="44" t="s">
        <v>105</v>
      </c>
      <c r="B24" s="44"/>
      <c r="C24" s="16">
        <v>41800453.2</v>
      </c>
      <c r="D24" s="16">
        <v>31954213.2</v>
      </c>
      <c r="E24" s="16">
        <v>28967746.8</v>
      </c>
      <c r="F24" s="16">
        <v>2986466.4</v>
      </c>
      <c r="G24" s="16"/>
      <c r="H24" s="16"/>
      <c r="I24" s="16">
        <v>1346240</v>
      </c>
      <c r="J24" s="16">
        <v>8500000</v>
      </c>
      <c r="K24" s="16"/>
      <c r="L24" s="16"/>
      <c r="M24" s="16"/>
      <c r="N24" s="16"/>
      <c r="O24" s="16">
        <v>8500000</v>
      </c>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106</v>
      </c>
    </row>
    <row r="2" ht="45" customHeight="1" spans="1:4">
      <c r="A2" s="3" t="s">
        <v>107</v>
      </c>
      <c r="B2" s="3"/>
      <c r="C2" s="3"/>
      <c r="D2" s="3"/>
    </row>
    <row r="3" ht="18.75" customHeight="1" spans="1:4">
      <c r="A3" s="4" t="str">
        <f>"单位名称："&amp;"云南省通海县第二中学"</f>
        <v>单位名称：云南省通海县第二中学</v>
      </c>
      <c r="B3" s="4"/>
      <c r="C3" s="63"/>
      <c r="D3" s="5" t="s">
        <v>2</v>
      </c>
    </row>
    <row r="4" ht="22.5" customHeight="1" spans="1:4">
      <c r="A4" s="7" t="s">
        <v>3</v>
      </c>
      <c r="B4" s="7"/>
      <c r="C4" s="7" t="s">
        <v>4</v>
      </c>
      <c r="D4" s="7"/>
    </row>
    <row r="5" ht="18.75" customHeight="1" spans="1:4">
      <c r="A5" s="7" t="s">
        <v>5</v>
      </c>
      <c r="B5" s="7" t="s">
        <v>6</v>
      </c>
      <c r="C5" s="7" t="s">
        <v>108</v>
      </c>
      <c r="D5" s="7" t="s">
        <v>6</v>
      </c>
    </row>
    <row r="6" ht="18.75" customHeight="1" spans="1:4">
      <c r="A6" s="7"/>
      <c r="B6" s="7"/>
      <c r="C6" s="7"/>
      <c r="D6" s="7"/>
    </row>
    <row r="7" ht="22.5" customHeight="1" spans="1:4">
      <c r="A7" s="14" t="s">
        <v>109</v>
      </c>
      <c r="B7" s="16">
        <v>31954213.2</v>
      </c>
      <c r="C7" s="14" t="s">
        <v>110</v>
      </c>
      <c r="D7" s="16">
        <v>31954213.2</v>
      </c>
    </row>
    <row r="8" ht="22.5" customHeight="1" spans="1:4">
      <c r="A8" s="14" t="s">
        <v>111</v>
      </c>
      <c r="B8" s="16">
        <v>31954213.2</v>
      </c>
      <c r="C8" s="14" t="str">
        <f>"（"&amp;"一"&amp;"）"&amp;"教育支出"</f>
        <v>（一）教育支出</v>
      </c>
      <c r="D8" s="16">
        <v>23557070.52</v>
      </c>
    </row>
    <row r="9" ht="22.5" customHeight="1" spans="1:4">
      <c r="A9" s="14" t="s">
        <v>112</v>
      </c>
      <c r="B9" s="16"/>
      <c r="C9" s="14" t="str">
        <f>"（"&amp;"二"&amp;"）"&amp;"社会保障和就业支出"</f>
        <v>（二）社会保障和就业支出</v>
      </c>
      <c r="D9" s="16">
        <v>3719545.92</v>
      </c>
    </row>
    <row r="10" ht="22.5" customHeight="1" spans="1:4">
      <c r="A10" s="14" t="s">
        <v>113</v>
      </c>
      <c r="B10" s="16"/>
      <c r="C10" s="14" t="str">
        <f>"（"&amp;"三"&amp;"）"&amp;"卫生健康支出"</f>
        <v>（三）卫生健康支出</v>
      </c>
      <c r="D10" s="16">
        <v>2554328.76</v>
      </c>
    </row>
    <row r="11" ht="22.5" customHeight="1" spans="1:4">
      <c r="A11" s="14" t="s">
        <v>114</v>
      </c>
      <c r="B11" s="16"/>
      <c r="C11" s="14" t="str">
        <f>"（"&amp;"四"&amp;"）"&amp;"住房保障支出"</f>
        <v>（四）住房保障支出</v>
      </c>
      <c r="D11" s="16">
        <v>2123268</v>
      </c>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4"/>
      <c r="B15" s="16"/>
      <c r="C15" s="14" t="s">
        <v>115</v>
      </c>
      <c r="D15" s="16"/>
    </row>
    <row r="16" ht="22.5" customHeight="1" spans="1:4">
      <c r="A16" s="65" t="s">
        <v>116</v>
      </c>
      <c r="B16" s="66">
        <v>31954213.2</v>
      </c>
      <c r="C16" s="67" t="s">
        <v>117</v>
      </c>
      <c r="D16" s="66">
        <v>31954213.2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118</v>
      </c>
    </row>
    <row r="2" ht="37.5" customHeight="1" spans="1:7">
      <c r="A2" s="3" t="s">
        <v>119</v>
      </c>
      <c r="B2" s="3"/>
      <c r="C2" s="3"/>
      <c r="D2" s="3"/>
      <c r="E2" s="3"/>
      <c r="F2" s="3"/>
      <c r="G2" s="3"/>
    </row>
    <row r="3" ht="18.75" customHeight="1" spans="1:7">
      <c r="A3" s="40" t="str">
        <f>"单位名称："&amp;"云南省通海县第二中学"</f>
        <v>单位名称：云南省通海县第二中学</v>
      </c>
      <c r="B3" s="40"/>
      <c r="C3" s="40"/>
      <c r="D3" s="41"/>
      <c r="E3" s="41"/>
      <c r="F3" s="41"/>
      <c r="G3" s="42" t="s">
        <v>29</v>
      </c>
    </row>
    <row r="4" ht="18.75" customHeight="1" spans="1:7">
      <c r="A4" s="12" t="s">
        <v>120</v>
      </c>
      <c r="B4" s="12" t="s">
        <v>60</v>
      </c>
      <c r="C4" s="43" t="s">
        <v>32</v>
      </c>
      <c r="D4" s="43" t="s">
        <v>63</v>
      </c>
      <c r="E4" s="43"/>
      <c r="F4" s="43"/>
      <c r="G4" s="12" t="s">
        <v>64</v>
      </c>
    </row>
    <row r="5" ht="18.75" customHeight="1" spans="1:7">
      <c r="A5" s="12" t="s">
        <v>59</v>
      </c>
      <c r="B5" s="12" t="s">
        <v>60</v>
      </c>
      <c r="C5" s="43"/>
      <c r="D5" s="43" t="s">
        <v>34</v>
      </c>
      <c r="E5" s="43" t="s">
        <v>121</v>
      </c>
      <c r="F5" s="43" t="s">
        <v>122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23557070.52</v>
      </c>
      <c r="D7" s="16">
        <v>20664228.12</v>
      </c>
      <c r="E7" s="16">
        <v>20396328.12</v>
      </c>
      <c r="F7" s="16">
        <v>267900</v>
      </c>
      <c r="G7" s="16">
        <v>2892842.4</v>
      </c>
    </row>
    <row r="8" ht="20.25" customHeight="1" spans="1:7">
      <c r="A8" s="61" t="s">
        <v>73</v>
      </c>
      <c r="B8" s="61" t="s">
        <v>74</v>
      </c>
      <c r="C8" s="16">
        <v>23557070.52</v>
      </c>
      <c r="D8" s="16">
        <v>20664228.12</v>
      </c>
      <c r="E8" s="16">
        <v>20396328.12</v>
      </c>
      <c r="F8" s="16">
        <v>267900</v>
      </c>
      <c r="G8" s="16">
        <v>2892842.4</v>
      </c>
    </row>
    <row r="9" ht="20.25" customHeight="1" spans="1:7">
      <c r="A9" s="62" t="s">
        <v>75</v>
      </c>
      <c r="B9" s="62" t="s">
        <v>76</v>
      </c>
      <c r="C9" s="16">
        <v>23557070.52</v>
      </c>
      <c r="D9" s="16">
        <v>20664228.12</v>
      </c>
      <c r="E9" s="16">
        <v>20396328.12</v>
      </c>
      <c r="F9" s="16">
        <v>267900</v>
      </c>
      <c r="G9" s="16">
        <v>2892842.4</v>
      </c>
    </row>
    <row r="10" ht="20.25" customHeight="1" spans="1:7">
      <c r="A10" s="15" t="s">
        <v>77</v>
      </c>
      <c r="B10" s="15" t="s">
        <v>78</v>
      </c>
      <c r="C10" s="16">
        <v>3719545.92</v>
      </c>
      <c r="D10" s="16">
        <v>3625921.92</v>
      </c>
      <c r="E10" s="16">
        <v>3625921.92</v>
      </c>
      <c r="F10" s="16"/>
      <c r="G10" s="16">
        <v>93624</v>
      </c>
    </row>
    <row r="11" ht="20.25" customHeight="1" spans="1:7">
      <c r="A11" s="61" t="s">
        <v>79</v>
      </c>
      <c r="B11" s="61" t="s">
        <v>80</v>
      </c>
      <c r="C11" s="16">
        <v>3625921.92</v>
      </c>
      <c r="D11" s="16">
        <v>3625921.92</v>
      </c>
      <c r="E11" s="16">
        <v>3625921.92</v>
      </c>
      <c r="F11" s="16"/>
      <c r="G11" s="16"/>
    </row>
    <row r="12" ht="20.25" customHeight="1" spans="1:7">
      <c r="A12" s="62" t="s">
        <v>81</v>
      </c>
      <c r="B12" s="62" t="s">
        <v>82</v>
      </c>
      <c r="C12" s="16">
        <v>676800</v>
      </c>
      <c r="D12" s="16">
        <v>676800</v>
      </c>
      <c r="E12" s="16">
        <v>676800</v>
      </c>
      <c r="F12" s="16"/>
      <c r="G12" s="16"/>
    </row>
    <row r="13" ht="20.25" customHeight="1" spans="1:7">
      <c r="A13" s="62" t="s">
        <v>83</v>
      </c>
      <c r="B13" s="62" t="s">
        <v>84</v>
      </c>
      <c r="C13" s="16">
        <v>2949121.92</v>
      </c>
      <c r="D13" s="16">
        <v>2949121.92</v>
      </c>
      <c r="E13" s="16">
        <v>2949121.92</v>
      </c>
      <c r="F13" s="16"/>
      <c r="G13" s="16"/>
    </row>
    <row r="14" ht="20.25" customHeight="1" spans="1:7">
      <c r="A14" s="61" t="s">
        <v>85</v>
      </c>
      <c r="B14" s="61" t="s">
        <v>86</v>
      </c>
      <c r="C14" s="16">
        <v>93624</v>
      </c>
      <c r="D14" s="16"/>
      <c r="E14" s="16"/>
      <c r="F14" s="16"/>
      <c r="G14" s="16">
        <v>93624</v>
      </c>
    </row>
    <row r="15" ht="20.25" customHeight="1" spans="1:7">
      <c r="A15" s="62" t="s">
        <v>87</v>
      </c>
      <c r="B15" s="62" t="s">
        <v>88</v>
      </c>
      <c r="C15" s="16">
        <v>93624</v>
      </c>
      <c r="D15" s="16"/>
      <c r="E15" s="16"/>
      <c r="F15" s="16"/>
      <c r="G15" s="16">
        <v>93624</v>
      </c>
    </row>
    <row r="16" ht="20.25" customHeight="1" spans="1:7">
      <c r="A16" s="15" t="s">
        <v>89</v>
      </c>
      <c r="B16" s="15" t="s">
        <v>90</v>
      </c>
      <c r="C16" s="16">
        <v>2554328.76</v>
      </c>
      <c r="D16" s="16">
        <v>2554328.76</v>
      </c>
      <c r="E16" s="16">
        <v>2554328.76</v>
      </c>
      <c r="F16" s="16"/>
      <c r="G16" s="16"/>
    </row>
    <row r="17" ht="20.25" customHeight="1" spans="1:7">
      <c r="A17" s="61" t="s">
        <v>91</v>
      </c>
      <c r="B17" s="61" t="s">
        <v>92</v>
      </c>
      <c r="C17" s="16">
        <v>2554328.76</v>
      </c>
      <c r="D17" s="16">
        <v>2554328.76</v>
      </c>
      <c r="E17" s="16">
        <v>2554328.76</v>
      </c>
      <c r="F17" s="16"/>
      <c r="G17" s="16"/>
    </row>
    <row r="18" ht="20.25" customHeight="1" spans="1:7">
      <c r="A18" s="62" t="s">
        <v>93</v>
      </c>
      <c r="B18" s="62" t="s">
        <v>94</v>
      </c>
      <c r="C18" s="16">
        <v>1529857</v>
      </c>
      <c r="D18" s="16">
        <v>1529857</v>
      </c>
      <c r="E18" s="16">
        <v>1529857</v>
      </c>
      <c r="F18" s="16"/>
      <c r="G18" s="16"/>
    </row>
    <row r="19" ht="20.25" customHeight="1" spans="1:7">
      <c r="A19" s="62" t="s">
        <v>95</v>
      </c>
      <c r="B19" s="62" t="s">
        <v>96</v>
      </c>
      <c r="C19" s="16">
        <v>899125.32</v>
      </c>
      <c r="D19" s="16">
        <v>899125.32</v>
      </c>
      <c r="E19" s="16">
        <v>899125.32</v>
      </c>
      <c r="F19" s="16"/>
      <c r="G19" s="16"/>
    </row>
    <row r="20" ht="20.25" customHeight="1" spans="1:7">
      <c r="A20" s="62" t="s">
        <v>97</v>
      </c>
      <c r="B20" s="62" t="s">
        <v>98</v>
      </c>
      <c r="C20" s="16">
        <v>125346.44</v>
      </c>
      <c r="D20" s="16">
        <v>125346.44</v>
      </c>
      <c r="E20" s="16">
        <v>125346.44</v>
      </c>
      <c r="F20" s="16"/>
      <c r="G20" s="16"/>
    </row>
    <row r="21" ht="20.25" customHeight="1" spans="1:7">
      <c r="A21" s="15" t="s">
        <v>99</v>
      </c>
      <c r="B21" s="15" t="s">
        <v>100</v>
      </c>
      <c r="C21" s="16">
        <v>2123268</v>
      </c>
      <c r="D21" s="16">
        <v>2123268</v>
      </c>
      <c r="E21" s="16">
        <v>2123268</v>
      </c>
      <c r="F21" s="16"/>
      <c r="G21" s="16"/>
    </row>
    <row r="22" ht="20.25" customHeight="1" spans="1:7">
      <c r="A22" s="61" t="s">
        <v>101</v>
      </c>
      <c r="B22" s="61" t="s">
        <v>102</v>
      </c>
      <c r="C22" s="16">
        <v>2123268</v>
      </c>
      <c r="D22" s="16">
        <v>2123268</v>
      </c>
      <c r="E22" s="16">
        <v>2123268</v>
      </c>
      <c r="F22" s="16"/>
      <c r="G22" s="16"/>
    </row>
    <row r="23" ht="20.25" customHeight="1" spans="1:7">
      <c r="A23" s="62" t="s">
        <v>103</v>
      </c>
      <c r="B23" s="62" t="s">
        <v>104</v>
      </c>
      <c r="C23" s="16">
        <v>2123268</v>
      </c>
      <c r="D23" s="16">
        <v>2123268</v>
      </c>
      <c r="E23" s="16">
        <v>2123268</v>
      </c>
      <c r="F23" s="16"/>
      <c r="G23" s="16"/>
    </row>
    <row r="24" ht="20.25" customHeight="1" spans="1:7">
      <c r="A24" s="44" t="s">
        <v>105</v>
      </c>
      <c r="B24" s="44"/>
      <c r="C24" s="45">
        <v>31954213.2</v>
      </c>
      <c r="D24" s="45">
        <v>28967746.8</v>
      </c>
      <c r="E24" s="45">
        <v>28699846.8</v>
      </c>
      <c r="F24" s="45">
        <v>267900</v>
      </c>
      <c r="G24" s="45">
        <v>2986466.4</v>
      </c>
    </row>
  </sheetData>
  <mergeCells count="7">
    <mergeCell ref="A2:G2"/>
    <mergeCell ref="A3:C3"/>
    <mergeCell ref="A4:B4"/>
    <mergeCell ref="D4:F4"/>
    <mergeCell ref="A24:B2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B17" sqref="B17"/>
    </sheetView>
  </sheetViews>
  <sheetFormatPr defaultColWidth="8.85" defaultRowHeight="15" customHeight="1" outlineLevelRow="7" outlineLevelCol="5"/>
  <cols>
    <col min="1" max="6" width="28.575" customWidth="1"/>
  </cols>
  <sheetData>
    <row r="1" ht="18.75" customHeight="1" spans="1:6">
      <c r="A1" s="54"/>
      <c r="B1" s="54"/>
      <c r="C1" s="55"/>
      <c r="D1" s="1"/>
      <c r="E1" s="1"/>
      <c r="F1" s="56" t="s">
        <v>123</v>
      </c>
    </row>
    <row r="2" ht="41.25" customHeight="1" spans="1:6">
      <c r="A2" s="57" t="s">
        <v>124</v>
      </c>
      <c r="B2" s="57"/>
      <c r="C2" s="57"/>
      <c r="D2" s="57"/>
      <c r="E2" s="57"/>
      <c r="F2" s="57"/>
    </row>
    <row r="3" ht="18.75" customHeight="1" spans="1:6">
      <c r="A3" s="4" t="str">
        <f>"单位名称："&amp;"云南省通海县第二中学"</f>
        <v>单位名称：云南省通海县第二中学</v>
      </c>
      <c r="B3" s="4"/>
      <c r="C3" s="4"/>
      <c r="D3" s="58"/>
      <c r="E3" s="1"/>
      <c r="F3" s="56" t="s">
        <v>29</v>
      </c>
    </row>
    <row r="4" ht="18.75" customHeight="1" spans="1:6">
      <c r="A4" s="12" t="s">
        <v>125</v>
      </c>
      <c r="B4" s="43" t="s">
        <v>126</v>
      </c>
      <c r="C4" s="43" t="s">
        <v>127</v>
      </c>
      <c r="D4" s="43"/>
      <c r="E4" s="43"/>
      <c r="F4" s="43" t="s">
        <v>128</v>
      </c>
    </row>
    <row r="5" ht="18.75" customHeight="1" spans="1:6">
      <c r="A5" s="12"/>
      <c r="B5" s="43"/>
      <c r="C5" s="43" t="s">
        <v>34</v>
      </c>
      <c r="D5" s="43" t="s">
        <v>129</v>
      </c>
      <c r="E5" s="43" t="s">
        <v>130</v>
      </c>
      <c r="F5" s="43"/>
    </row>
    <row r="6" ht="18.75" customHeight="1" spans="1:6">
      <c r="A6" s="59">
        <v>1</v>
      </c>
      <c r="B6" s="60">
        <v>2</v>
      </c>
      <c r="C6" s="59">
        <v>3</v>
      </c>
      <c r="D6" s="59">
        <v>4</v>
      </c>
      <c r="E6" s="59">
        <v>5</v>
      </c>
      <c r="F6" s="59">
        <v>6</v>
      </c>
    </row>
    <row r="7" ht="20.25" customHeight="1" spans="1:6">
      <c r="A7" s="16"/>
      <c r="B7" s="16"/>
      <c r="C7" s="16"/>
      <c r="D7" s="16"/>
      <c r="E7" s="16"/>
      <c r="F7" s="16"/>
    </row>
    <row r="8" customHeight="1" spans="1:6">
      <c r="A8" t="s">
        <v>131</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H16"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132</v>
      </c>
    </row>
    <row r="2" ht="45" customHeight="1" spans="1:23">
      <c r="A2" s="3" t="s">
        <v>133</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"单位名称："&amp;"云南省通海县第二中学"</f>
        <v>单位名称：云南省通海县第二中学</v>
      </c>
      <c r="B3" s="4"/>
      <c r="C3" s="4"/>
      <c r="D3" s="4"/>
      <c r="E3" s="4"/>
      <c r="F3" s="4"/>
      <c r="G3" s="4"/>
      <c r="H3" s="51"/>
      <c r="I3" s="51"/>
      <c r="J3" s="51"/>
      <c r="K3" s="51"/>
      <c r="L3" s="5"/>
      <c r="M3" s="5"/>
      <c r="N3" s="5"/>
      <c r="O3" s="5"/>
      <c r="P3" s="5"/>
      <c r="Q3" s="5"/>
      <c r="R3" s="5"/>
      <c r="S3" s="5"/>
      <c r="T3" s="5"/>
      <c r="U3" s="5"/>
      <c r="V3" s="5"/>
      <c r="W3" s="5" t="s">
        <v>29</v>
      </c>
    </row>
    <row r="4" ht="18.75" customHeight="1" spans="1:23">
      <c r="A4" s="52" t="s">
        <v>134</v>
      </c>
      <c r="B4" s="52" t="s">
        <v>135</v>
      </c>
      <c r="C4" s="52" t="s">
        <v>136</v>
      </c>
      <c r="D4" s="52" t="s">
        <v>137</v>
      </c>
      <c r="E4" s="52" t="s">
        <v>138</v>
      </c>
      <c r="F4" s="52" t="s">
        <v>139</v>
      </c>
      <c r="G4" s="52" t="s">
        <v>140</v>
      </c>
      <c r="H4" s="53" t="s">
        <v>32</v>
      </c>
      <c r="I4" s="53" t="s">
        <v>141</v>
      </c>
      <c r="J4" s="52"/>
      <c r="K4" s="52"/>
      <c r="L4" s="52"/>
      <c r="M4" s="52"/>
      <c r="N4" s="52" t="s">
        <v>142</v>
      </c>
      <c r="O4" s="52"/>
      <c r="P4" s="52"/>
      <c r="Q4" s="52" t="s">
        <v>38</v>
      </c>
      <c r="R4" s="52" t="s">
        <v>62</v>
      </c>
      <c r="S4" s="52"/>
      <c r="T4" s="52"/>
      <c r="U4" s="52"/>
      <c r="V4" s="52"/>
      <c r="W4" s="52"/>
    </row>
    <row r="5" ht="18.75" customHeight="1" spans="1:23">
      <c r="A5" s="52"/>
      <c r="B5" s="52"/>
      <c r="C5" s="52"/>
      <c r="D5" s="52"/>
      <c r="E5" s="52"/>
      <c r="F5" s="52"/>
      <c r="G5" s="52"/>
      <c r="H5" s="53" t="s">
        <v>143</v>
      </c>
      <c r="I5" s="53" t="s">
        <v>144</v>
      </c>
      <c r="J5" s="52" t="s">
        <v>36</v>
      </c>
      <c r="K5" s="52" t="s">
        <v>37</v>
      </c>
      <c r="L5" s="52"/>
      <c r="M5" s="52"/>
      <c r="N5" s="52" t="s">
        <v>142</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145</v>
      </c>
      <c r="J6" s="52" t="s">
        <v>146</v>
      </c>
      <c r="K6" s="52" t="s">
        <v>147</v>
      </c>
      <c r="L6" s="52" t="s">
        <v>148</v>
      </c>
      <c r="M6" s="52" t="s">
        <v>149</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150</v>
      </c>
      <c r="C9" s="9" t="s">
        <v>151</v>
      </c>
      <c r="D9" s="8" t="s">
        <v>75</v>
      </c>
      <c r="E9" s="8" t="s">
        <v>76</v>
      </c>
      <c r="F9" s="8" t="s">
        <v>152</v>
      </c>
      <c r="G9" s="8" t="s">
        <v>153</v>
      </c>
      <c r="H9" s="16">
        <v>8723172</v>
      </c>
      <c r="I9" s="16">
        <v>8723172</v>
      </c>
      <c r="J9" s="16"/>
      <c r="K9" s="16"/>
      <c r="L9" s="16">
        <v>8723172</v>
      </c>
      <c r="M9" s="16"/>
      <c r="N9" s="16"/>
      <c r="O9" s="16"/>
      <c r="P9" s="16"/>
      <c r="Q9" s="16"/>
      <c r="R9" s="16"/>
      <c r="S9" s="16"/>
      <c r="T9" s="16"/>
      <c r="U9" s="16"/>
      <c r="V9" s="16"/>
      <c r="W9" s="16"/>
    </row>
    <row r="10" ht="18.75" customHeight="1" spans="1:23">
      <c r="A10" s="8" t="s">
        <v>56</v>
      </c>
      <c r="B10" s="8" t="s">
        <v>150</v>
      </c>
      <c r="C10" s="9" t="s">
        <v>151</v>
      </c>
      <c r="D10" s="8" t="s">
        <v>75</v>
      </c>
      <c r="E10" s="8" t="s">
        <v>76</v>
      </c>
      <c r="F10" s="8" t="s">
        <v>154</v>
      </c>
      <c r="G10" s="8" t="s">
        <v>155</v>
      </c>
      <c r="H10" s="16">
        <v>840000</v>
      </c>
      <c r="I10" s="16">
        <v>840000</v>
      </c>
      <c r="J10" s="16"/>
      <c r="K10" s="16"/>
      <c r="L10" s="16">
        <v>840000</v>
      </c>
      <c r="M10" s="16"/>
      <c r="N10" s="16"/>
      <c r="O10" s="16"/>
      <c r="P10" s="22"/>
      <c r="Q10" s="16"/>
      <c r="R10" s="16"/>
      <c r="S10" s="16"/>
      <c r="T10" s="16"/>
      <c r="U10" s="16"/>
      <c r="V10" s="16"/>
      <c r="W10" s="16"/>
    </row>
    <row r="11" ht="18.75" customHeight="1" spans="1:23">
      <c r="A11" s="8" t="s">
        <v>56</v>
      </c>
      <c r="B11" s="8" t="s">
        <v>150</v>
      </c>
      <c r="C11" s="9" t="s">
        <v>151</v>
      </c>
      <c r="D11" s="8" t="s">
        <v>75</v>
      </c>
      <c r="E11" s="8" t="s">
        <v>76</v>
      </c>
      <c r="F11" s="8" t="s">
        <v>154</v>
      </c>
      <c r="G11" s="8" t="s">
        <v>155</v>
      </c>
      <c r="H11" s="16">
        <v>505356</v>
      </c>
      <c r="I11" s="16">
        <v>505356</v>
      </c>
      <c r="J11" s="16"/>
      <c r="K11" s="16"/>
      <c r="L11" s="16">
        <v>505356</v>
      </c>
      <c r="M11" s="16"/>
      <c r="N11" s="16"/>
      <c r="O11" s="16"/>
      <c r="P11" s="22"/>
      <c r="Q11" s="16"/>
      <c r="R11" s="16"/>
      <c r="S11" s="16"/>
      <c r="T11" s="16"/>
      <c r="U11" s="16"/>
      <c r="V11" s="16"/>
      <c r="W11" s="16"/>
    </row>
    <row r="12" ht="18.75" customHeight="1" spans="1:23">
      <c r="A12" s="8" t="s">
        <v>56</v>
      </c>
      <c r="B12" s="8" t="s">
        <v>150</v>
      </c>
      <c r="C12" s="9" t="s">
        <v>151</v>
      </c>
      <c r="D12" s="8" t="s">
        <v>75</v>
      </c>
      <c r="E12" s="8" t="s">
        <v>76</v>
      </c>
      <c r="F12" s="8" t="s">
        <v>156</v>
      </c>
      <c r="G12" s="8" t="s">
        <v>157</v>
      </c>
      <c r="H12" s="16">
        <v>4230000</v>
      </c>
      <c r="I12" s="16">
        <v>4230000</v>
      </c>
      <c r="J12" s="16"/>
      <c r="K12" s="16"/>
      <c r="L12" s="16">
        <v>4230000</v>
      </c>
      <c r="M12" s="16"/>
      <c r="N12" s="16"/>
      <c r="O12" s="16"/>
      <c r="P12" s="22"/>
      <c r="Q12" s="16"/>
      <c r="R12" s="16"/>
      <c r="S12" s="16"/>
      <c r="T12" s="16"/>
      <c r="U12" s="16"/>
      <c r="V12" s="16"/>
      <c r="W12" s="16"/>
    </row>
    <row r="13" ht="18.75" customHeight="1" spans="1:23">
      <c r="A13" s="8" t="s">
        <v>56</v>
      </c>
      <c r="B13" s="8" t="s">
        <v>150</v>
      </c>
      <c r="C13" s="9" t="s">
        <v>151</v>
      </c>
      <c r="D13" s="8" t="s">
        <v>75</v>
      </c>
      <c r="E13" s="8" t="s">
        <v>76</v>
      </c>
      <c r="F13" s="8" t="s">
        <v>156</v>
      </c>
      <c r="G13" s="8" t="s">
        <v>157</v>
      </c>
      <c r="H13" s="16">
        <v>2436480</v>
      </c>
      <c r="I13" s="16">
        <v>2436480</v>
      </c>
      <c r="J13" s="16"/>
      <c r="K13" s="16"/>
      <c r="L13" s="16">
        <v>2436480</v>
      </c>
      <c r="M13" s="16"/>
      <c r="N13" s="16"/>
      <c r="O13" s="16"/>
      <c r="P13" s="22"/>
      <c r="Q13" s="16"/>
      <c r="R13" s="16"/>
      <c r="S13" s="16"/>
      <c r="T13" s="16"/>
      <c r="U13" s="16"/>
      <c r="V13" s="16"/>
      <c r="W13" s="16"/>
    </row>
    <row r="14" ht="18.75" customHeight="1" spans="1:23">
      <c r="A14" s="8" t="s">
        <v>56</v>
      </c>
      <c r="B14" s="8" t="s">
        <v>158</v>
      </c>
      <c r="C14" s="9" t="s">
        <v>159</v>
      </c>
      <c r="D14" s="8" t="s">
        <v>75</v>
      </c>
      <c r="E14" s="8" t="s">
        <v>76</v>
      </c>
      <c r="F14" s="8" t="s">
        <v>160</v>
      </c>
      <c r="G14" s="8" t="s">
        <v>161</v>
      </c>
      <c r="H14" s="16">
        <v>184320.12</v>
      </c>
      <c r="I14" s="16">
        <v>184320.12</v>
      </c>
      <c r="J14" s="16"/>
      <c r="K14" s="16"/>
      <c r="L14" s="16">
        <v>184320.12</v>
      </c>
      <c r="M14" s="16"/>
      <c r="N14" s="16"/>
      <c r="O14" s="16"/>
      <c r="P14" s="22"/>
      <c r="Q14" s="16"/>
      <c r="R14" s="16"/>
      <c r="S14" s="16"/>
      <c r="T14" s="16"/>
      <c r="U14" s="16"/>
      <c r="V14" s="16"/>
      <c r="W14" s="16"/>
    </row>
    <row r="15" ht="18.75" customHeight="1" spans="1:23">
      <c r="A15" s="8" t="s">
        <v>56</v>
      </c>
      <c r="B15" s="8" t="s">
        <v>158</v>
      </c>
      <c r="C15" s="9" t="s">
        <v>159</v>
      </c>
      <c r="D15" s="8" t="s">
        <v>83</v>
      </c>
      <c r="E15" s="8" t="s">
        <v>84</v>
      </c>
      <c r="F15" s="8" t="s">
        <v>162</v>
      </c>
      <c r="G15" s="8" t="s">
        <v>163</v>
      </c>
      <c r="H15" s="16">
        <v>2949121.92</v>
      </c>
      <c r="I15" s="16">
        <v>2949121.92</v>
      </c>
      <c r="J15" s="16"/>
      <c r="K15" s="16"/>
      <c r="L15" s="16">
        <v>2949121.92</v>
      </c>
      <c r="M15" s="16"/>
      <c r="N15" s="16"/>
      <c r="O15" s="16"/>
      <c r="P15" s="22"/>
      <c r="Q15" s="16"/>
      <c r="R15" s="16"/>
      <c r="S15" s="16"/>
      <c r="T15" s="16"/>
      <c r="U15" s="16"/>
      <c r="V15" s="16"/>
      <c r="W15" s="16"/>
    </row>
    <row r="16" ht="18.75" customHeight="1" spans="1:23">
      <c r="A16" s="8" t="s">
        <v>56</v>
      </c>
      <c r="B16" s="8" t="s">
        <v>158</v>
      </c>
      <c r="C16" s="9" t="s">
        <v>159</v>
      </c>
      <c r="D16" s="8" t="s">
        <v>93</v>
      </c>
      <c r="E16" s="8" t="s">
        <v>94</v>
      </c>
      <c r="F16" s="8" t="s">
        <v>164</v>
      </c>
      <c r="G16" s="8" t="s">
        <v>165</v>
      </c>
      <c r="H16" s="16">
        <v>1529857</v>
      </c>
      <c r="I16" s="16">
        <v>1529857</v>
      </c>
      <c r="J16" s="16"/>
      <c r="K16" s="16"/>
      <c r="L16" s="16">
        <v>1529857</v>
      </c>
      <c r="M16" s="16"/>
      <c r="N16" s="16"/>
      <c r="O16" s="16"/>
      <c r="P16" s="22"/>
      <c r="Q16" s="16"/>
      <c r="R16" s="16"/>
      <c r="S16" s="16"/>
      <c r="T16" s="16"/>
      <c r="U16" s="16"/>
      <c r="V16" s="16"/>
      <c r="W16" s="16"/>
    </row>
    <row r="17" ht="18.75" customHeight="1" spans="1:23">
      <c r="A17" s="8" t="s">
        <v>56</v>
      </c>
      <c r="B17" s="8" t="s">
        <v>158</v>
      </c>
      <c r="C17" s="9" t="s">
        <v>159</v>
      </c>
      <c r="D17" s="8" t="s">
        <v>95</v>
      </c>
      <c r="E17" s="8" t="s">
        <v>96</v>
      </c>
      <c r="F17" s="8" t="s">
        <v>166</v>
      </c>
      <c r="G17" s="8" t="s">
        <v>167</v>
      </c>
      <c r="H17" s="16">
        <v>739123.68</v>
      </c>
      <c r="I17" s="16">
        <v>739123.68</v>
      </c>
      <c r="J17" s="16"/>
      <c r="K17" s="16"/>
      <c r="L17" s="16">
        <v>739123.68</v>
      </c>
      <c r="M17" s="16"/>
      <c r="N17" s="16"/>
      <c r="O17" s="16"/>
      <c r="P17" s="22"/>
      <c r="Q17" s="16"/>
      <c r="R17" s="16"/>
      <c r="S17" s="16"/>
      <c r="T17" s="16"/>
      <c r="U17" s="16"/>
      <c r="V17" s="16"/>
      <c r="W17" s="16"/>
    </row>
    <row r="18" ht="18.75" customHeight="1" spans="1:23">
      <c r="A18" s="8" t="s">
        <v>56</v>
      </c>
      <c r="B18" s="8" t="s">
        <v>158</v>
      </c>
      <c r="C18" s="9" t="s">
        <v>159</v>
      </c>
      <c r="D18" s="8" t="s">
        <v>95</v>
      </c>
      <c r="E18" s="8" t="s">
        <v>96</v>
      </c>
      <c r="F18" s="8" t="s">
        <v>166</v>
      </c>
      <c r="G18" s="8" t="s">
        <v>167</v>
      </c>
      <c r="H18" s="16">
        <v>160001.64</v>
      </c>
      <c r="I18" s="16">
        <v>160001.64</v>
      </c>
      <c r="J18" s="16"/>
      <c r="K18" s="16"/>
      <c r="L18" s="16">
        <v>160001.64</v>
      </c>
      <c r="M18" s="16"/>
      <c r="N18" s="16"/>
      <c r="O18" s="16"/>
      <c r="P18" s="22"/>
      <c r="Q18" s="16"/>
      <c r="R18" s="16"/>
      <c r="S18" s="16"/>
      <c r="T18" s="16"/>
      <c r="U18" s="16"/>
      <c r="V18" s="16"/>
      <c r="W18" s="16"/>
    </row>
    <row r="19" ht="18.75" customHeight="1" spans="1:23">
      <c r="A19" s="8" t="s">
        <v>56</v>
      </c>
      <c r="B19" s="8" t="s">
        <v>158</v>
      </c>
      <c r="C19" s="9" t="s">
        <v>159</v>
      </c>
      <c r="D19" s="8" t="s">
        <v>97</v>
      </c>
      <c r="E19" s="8" t="s">
        <v>98</v>
      </c>
      <c r="F19" s="8" t="s">
        <v>160</v>
      </c>
      <c r="G19" s="8" t="s">
        <v>161</v>
      </c>
      <c r="H19" s="16">
        <v>58982.44</v>
      </c>
      <c r="I19" s="16">
        <v>58982.44</v>
      </c>
      <c r="J19" s="16"/>
      <c r="K19" s="16"/>
      <c r="L19" s="16">
        <v>58982.44</v>
      </c>
      <c r="M19" s="16"/>
      <c r="N19" s="16"/>
      <c r="O19" s="16"/>
      <c r="P19" s="22"/>
      <c r="Q19" s="16"/>
      <c r="R19" s="16"/>
      <c r="S19" s="16"/>
      <c r="T19" s="16"/>
      <c r="U19" s="16"/>
      <c r="V19" s="16"/>
      <c r="W19" s="16"/>
    </row>
    <row r="20" ht="18.75" customHeight="1" spans="1:23">
      <c r="A20" s="8" t="s">
        <v>56</v>
      </c>
      <c r="B20" s="8" t="s">
        <v>158</v>
      </c>
      <c r="C20" s="9" t="s">
        <v>159</v>
      </c>
      <c r="D20" s="8" t="s">
        <v>97</v>
      </c>
      <c r="E20" s="8" t="s">
        <v>98</v>
      </c>
      <c r="F20" s="8" t="s">
        <v>160</v>
      </c>
      <c r="G20" s="8" t="s">
        <v>161</v>
      </c>
      <c r="H20" s="16">
        <v>49773</v>
      </c>
      <c r="I20" s="16">
        <v>49773</v>
      </c>
      <c r="J20" s="16"/>
      <c r="K20" s="16"/>
      <c r="L20" s="16">
        <v>49773</v>
      </c>
      <c r="M20" s="16"/>
      <c r="N20" s="16"/>
      <c r="O20" s="16"/>
      <c r="P20" s="22"/>
      <c r="Q20" s="16"/>
      <c r="R20" s="16"/>
      <c r="S20" s="16"/>
      <c r="T20" s="16"/>
      <c r="U20" s="16"/>
      <c r="V20" s="16"/>
      <c r="W20" s="16"/>
    </row>
    <row r="21" ht="18.75" customHeight="1" spans="1:23">
      <c r="A21" s="8" t="s">
        <v>56</v>
      </c>
      <c r="B21" s="8" t="s">
        <v>158</v>
      </c>
      <c r="C21" s="9" t="s">
        <v>159</v>
      </c>
      <c r="D21" s="8" t="s">
        <v>97</v>
      </c>
      <c r="E21" s="8" t="s">
        <v>98</v>
      </c>
      <c r="F21" s="8" t="s">
        <v>160</v>
      </c>
      <c r="G21" s="8" t="s">
        <v>161</v>
      </c>
      <c r="H21" s="16">
        <v>16591</v>
      </c>
      <c r="I21" s="16">
        <v>16591</v>
      </c>
      <c r="J21" s="16"/>
      <c r="K21" s="16"/>
      <c r="L21" s="16">
        <v>16591</v>
      </c>
      <c r="M21" s="16"/>
      <c r="N21" s="16"/>
      <c r="O21" s="16"/>
      <c r="P21" s="22"/>
      <c r="Q21" s="16"/>
      <c r="R21" s="16"/>
      <c r="S21" s="16"/>
      <c r="T21" s="16"/>
      <c r="U21" s="16"/>
      <c r="V21" s="16"/>
      <c r="W21" s="16"/>
    </row>
    <row r="22" ht="18.75" customHeight="1" spans="1:23">
      <c r="A22" s="8" t="s">
        <v>56</v>
      </c>
      <c r="B22" s="8" t="s">
        <v>168</v>
      </c>
      <c r="C22" s="9" t="s">
        <v>104</v>
      </c>
      <c r="D22" s="8" t="s">
        <v>103</v>
      </c>
      <c r="E22" s="8" t="s">
        <v>104</v>
      </c>
      <c r="F22" s="8" t="s">
        <v>169</v>
      </c>
      <c r="G22" s="8" t="s">
        <v>104</v>
      </c>
      <c r="H22" s="16">
        <v>2123268</v>
      </c>
      <c r="I22" s="16">
        <v>2123268</v>
      </c>
      <c r="J22" s="16"/>
      <c r="K22" s="16"/>
      <c r="L22" s="16">
        <v>2123268</v>
      </c>
      <c r="M22" s="16"/>
      <c r="N22" s="16"/>
      <c r="O22" s="16"/>
      <c r="P22" s="22"/>
      <c r="Q22" s="16"/>
      <c r="R22" s="16"/>
      <c r="S22" s="16"/>
      <c r="T22" s="16"/>
      <c r="U22" s="16"/>
      <c r="V22" s="16"/>
      <c r="W22" s="16"/>
    </row>
    <row r="23" ht="18.75" customHeight="1" spans="1:23">
      <c r="A23" s="8" t="s">
        <v>56</v>
      </c>
      <c r="B23" s="8" t="s">
        <v>170</v>
      </c>
      <c r="C23" s="9" t="s">
        <v>171</v>
      </c>
      <c r="D23" s="8" t="s">
        <v>81</v>
      </c>
      <c r="E23" s="8" t="s">
        <v>82</v>
      </c>
      <c r="F23" s="8" t="s">
        <v>172</v>
      </c>
      <c r="G23" s="8" t="s">
        <v>173</v>
      </c>
      <c r="H23" s="16">
        <v>676800</v>
      </c>
      <c r="I23" s="16">
        <v>676800</v>
      </c>
      <c r="J23" s="16"/>
      <c r="K23" s="16"/>
      <c r="L23" s="16">
        <v>676800</v>
      </c>
      <c r="M23" s="16"/>
      <c r="N23" s="16"/>
      <c r="O23" s="16"/>
      <c r="P23" s="22"/>
      <c r="Q23" s="16"/>
      <c r="R23" s="16"/>
      <c r="S23" s="16"/>
      <c r="T23" s="16"/>
      <c r="U23" s="16"/>
      <c r="V23" s="16"/>
      <c r="W23" s="16"/>
    </row>
    <row r="24" ht="18.75" customHeight="1" spans="1:23">
      <c r="A24" s="8" t="s">
        <v>56</v>
      </c>
      <c r="B24" s="8" t="s">
        <v>174</v>
      </c>
      <c r="C24" s="9" t="s">
        <v>175</v>
      </c>
      <c r="D24" s="8" t="s">
        <v>75</v>
      </c>
      <c r="E24" s="8" t="s">
        <v>76</v>
      </c>
      <c r="F24" s="8" t="s">
        <v>176</v>
      </c>
      <c r="G24" s="8" t="s">
        <v>175</v>
      </c>
      <c r="H24" s="16">
        <v>84600</v>
      </c>
      <c r="I24" s="16">
        <v>84600</v>
      </c>
      <c r="J24" s="16"/>
      <c r="K24" s="16"/>
      <c r="L24" s="16">
        <v>84600</v>
      </c>
      <c r="M24" s="16"/>
      <c r="N24" s="16"/>
      <c r="O24" s="16"/>
      <c r="P24" s="22"/>
      <c r="Q24" s="16"/>
      <c r="R24" s="16"/>
      <c r="S24" s="16"/>
      <c r="T24" s="16"/>
      <c r="U24" s="16"/>
      <c r="V24" s="16"/>
      <c r="W24" s="16"/>
    </row>
    <row r="25" ht="18.75" customHeight="1" spans="1:23">
      <c r="A25" s="8" t="s">
        <v>56</v>
      </c>
      <c r="B25" s="8" t="s">
        <v>177</v>
      </c>
      <c r="C25" s="9" t="s">
        <v>178</v>
      </c>
      <c r="D25" s="8" t="s">
        <v>75</v>
      </c>
      <c r="E25" s="8" t="s">
        <v>76</v>
      </c>
      <c r="F25" s="8" t="s">
        <v>156</v>
      </c>
      <c r="G25" s="8" t="s">
        <v>157</v>
      </c>
      <c r="H25" s="16">
        <v>1861200</v>
      </c>
      <c r="I25" s="16">
        <v>1861200</v>
      </c>
      <c r="J25" s="16"/>
      <c r="K25" s="16"/>
      <c r="L25" s="16">
        <v>1861200</v>
      </c>
      <c r="M25" s="16"/>
      <c r="N25" s="16"/>
      <c r="O25" s="16"/>
      <c r="P25" s="22"/>
      <c r="Q25" s="16"/>
      <c r="R25" s="16"/>
      <c r="S25" s="16"/>
      <c r="T25" s="16"/>
      <c r="U25" s="16"/>
      <c r="V25" s="16"/>
      <c r="W25" s="16"/>
    </row>
    <row r="26" ht="18.75" customHeight="1" spans="1:23">
      <c r="A26" s="8" t="s">
        <v>56</v>
      </c>
      <c r="B26" s="8" t="s">
        <v>177</v>
      </c>
      <c r="C26" s="9" t="s">
        <v>178</v>
      </c>
      <c r="D26" s="8" t="s">
        <v>75</v>
      </c>
      <c r="E26" s="8" t="s">
        <v>76</v>
      </c>
      <c r="F26" s="8" t="s">
        <v>156</v>
      </c>
      <c r="G26" s="8" t="s">
        <v>157</v>
      </c>
      <c r="H26" s="16">
        <v>676800</v>
      </c>
      <c r="I26" s="16">
        <v>676800</v>
      </c>
      <c r="J26" s="16"/>
      <c r="K26" s="16"/>
      <c r="L26" s="16">
        <v>676800</v>
      </c>
      <c r="M26" s="16"/>
      <c r="N26" s="16"/>
      <c r="O26" s="16"/>
      <c r="P26" s="22"/>
      <c r="Q26" s="16"/>
      <c r="R26" s="16"/>
      <c r="S26" s="16"/>
      <c r="T26" s="16"/>
      <c r="U26" s="16"/>
      <c r="V26" s="16"/>
      <c r="W26" s="16"/>
    </row>
    <row r="27" ht="18.75" customHeight="1" spans="1:23">
      <c r="A27" s="8" t="s">
        <v>56</v>
      </c>
      <c r="B27" s="8" t="s">
        <v>179</v>
      </c>
      <c r="C27" s="9" t="s">
        <v>180</v>
      </c>
      <c r="D27" s="8" t="s">
        <v>75</v>
      </c>
      <c r="E27" s="8" t="s">
        <v>76</v>
      </c>
      <c r="F27" s="8" t="s">
        <v>181</v>
      </c>
      <c r="G27" s="8" t="s">
        <v>182</v>
      </c>
      <c r="H27" s="16">
        <v>93000</v>
      </c>
      <c r="I27" s="16">
        <v>93000</v>
      </c>
      <c r="J27" s="16"/>
      <c r="K27" s="16"/>
      <c r="L27" s="16">
        <v>93000</v>
      </c>
      <c r="M27" s="16"/>
      <c r="N27" s="16"/>
      <c r="O27" s="16"/>
      <c r="P27" s="22"/>
      <c r="Q27" s="16"/>
      <c r="R27" s="16"/>
      <c r="S27" s="16"/>
      <c r="T27" s="16"/>
      <c r="U27" s="16"/>
      <c r="V27" s="16"/>
      <c r="W27" s="16"/>
    </row>
    <row r="28" ht="18.75" customHeight="1" spans="1:23">
      <c r="A28" s="8" t="s">
        <v>56</v>
      </c>
      <c r="B28" s="8" t="s">
        <v>183</v>
      </c>
      <c r="C28" s="9" t="s">
        <v>184</v>
      </c>
      <c r="D28" s="8" t="s">
        <v>75</v>
      </c>
      <c r="E28" s="8" t="s">
        <v>76</v>
      </c>
      <c r="F28" s="8" t="s">
        <v>185</v>
      </c>
      <c r="G28" s="8" t="s">
        <v>186</v>
      </c>
      <c r="H28" s="16">
        <v>183300</v>
      </c>
      <c r="I28" s="16">
        <v>183300</v>
      </c>
      <c r="J28" s="16"/>
      <c r="K28" s="16"/>
      <c r="L28" s="16">
        <v>183300</v>
      </c>
      <c r="M28" s="16"/>
      <c r="N28" s="16"/>
      <c r="O28" s="16"/>
      <c r="P28" s="22"/>
      <c r="Q28" s="16"/>
      <c r="R28" s="16"/>
      <c r="S28" s="16"/>
      <c r="T28" s="16"/>
      <c r="U28" s="16"/>
      <c r="V28" s="16"/>
      <c r="W28" s="16"/>
    </row>
    <row r="29" ht="18.75" customHeight="1" spans="1:23">
      <c r="A29" s="8" t="s">
        <v>56</v>
      </c>
      <c r="B29" s="8" t="s">
        <v>187</v>
      </c>
      <c r="C29" s="9" t="s">
        <v>188</v>
      </c>
      <c r="D29" s="8" t="s">
        <v>75</v>
      </c>
      <c r="E29" s="8" t="s">
        <v>76</v>
      </c>
      <c r="F29" s="8" t="s">
        <v>181</v>
      </c>
      <c r="G29" s="8" t="s">
        <v>182</v>
      </c>
      <c r="H29" s="16">
        <v>846000</v>
      </c>
      <c r="I29" s="16">
        <v>846000</v>
      </c>
      <c r="J29" s="16"/>
      <c r="K29" s="16"/>
      <c r="L29" s="16">
        <v>846000</v>
      </c>
      <c r="M29" s="16"/>
      <c r="N29" s="16"/>
      <c r="O29" s="16"/>
      <c r="P29" s="22"/>
      <c r="Q29" s="16"/>
      <c r="R29" s="16"/>
      <c r="S29" s="16"/>
      <c r="T29" s="16"/>
      <c r="U29" s="16"/>
      <c r="V29" s="16"/>
      <c r="W29" s="16"/>
    </row>
    <row r="30" ht="18.75" customHeight="1" spans="1:23">
      <c r="A30" s="8" t="s">
        <v>56</v>
      </c>
      <c r="B30" s="8" t="s">
        <v>189</v>
      </c>
      <c r="C30" s="9" t="s">
        <v>190</v>
      </c>
      <c r="D30" s="8" t="s">
        <v>75</v>
      </c>
      <c r="E30" s="8" t="s">
        <v>76</v>
      </c>
      <c r="F30" s="8" t="s">
        <v>181</v>
      </c>
      <c r="G30" s="8" t="s">
        <v>182</v>
      </c>
      <c r="H30" s="16">
        <v>339248</v>
      </c>
      <c r="I30" s="16"/>
      <c r="J30" s="16"/>
      <c r="K30" s="16"/>
      <c r="L30" s="16"/>
      <c r="M30" s="16"/>
      <c r="N30" s="16"/>
      <c r="O30" s="16"/>
      <c r="P30" s="22"/>
      <c r="Q30" s="16">
        <v>339248</v>
      </c>
      <c r="R30" s="16"/>
      <c r="S30" s="16"/>
      <c r="T30" s="16"/>
      <c r="U30" s="16"/>
      <c r="V30" s="16"/>
      <c r="W30" s="16"/>
    </row>
    <row r="31" ht="18.75" customHeight="1" spans="1:23">
      <c r="A31" s="11" t="s">
        <v>32</v>
      </c>
      <c r="B31" s="11"/>
      <c r="C31" s="11"/>
      <c r="D31" s="11"/>
      <c r="E31" s="11"/>
      <c r="F31" s="11"/>
      <c r="G31" s="11"/>
      <c r="H31" s="16">
        <v>29306994.8</v>
      </c>
      <c r="I31" s="16">
        <v>28967746.8</v>
      </c>
      <c r="J31" s="16"/>
      <c r="K31" s="16"/>
      <c r="L31" s="16">
        <v>28967746.8</v>
      </c>
      <c r="M31" s="16"/>
      <c r="N31" s="16"/>
      <c r="O31" s="16"/>
      <c r="P31" s="16"/>
      <c r="Q31" s="16">
        <v>339248</v>
      </c>
      <c r="R31" s="16"/>
      <c r="S31" s="16"/>
      <c r="T31" s="16"/>
      <c r="U31" s="16"/>
      <c r="V31" s="16"/>
      <c r="W31" s="16"/>
    </row>
  </sheetData>
  <mergeCells count="30">
    <mergeCell ref="A2:W2"/>
    <mergeCell ref="A3:G3"/>
    <mergeCell ref="I4:W4"/>
    <mergeCell ref="I5:M5"/>
    <mergeCell ref="N5:P5"/>
    <mergeCell ref="R5:W5"/>
    <mergeCell ref="A31:G3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A6"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191</v>
      </c>
    </row>
    <row r="2" ht="45" customHeight="1" spans="1:23">
      <c r="A2" s="3" t="s">
        <v>192</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"单位名称："&amp;"云南省通海县第二中学"</f>
        <v>单位名称：云南省通海县第二中学</v>
      </c>
      <c r="B3" s="4"/>
      <c r="C3" s="4"/>
      <c r="D3" s="4"/>
      <c r="E3" s="4"/>
      <c r="F3" s="4"/>
      <c r="G3" s="4"/>
      <c r="H3" s="4"/>
      <c r="I3" s="51"/>
      <c r="J3" s="51"/>
      <c r="K3" s="51"/>
      <c r="L3" s="51"/>
      <c r="M3" s="51"/>
      <c r="N3" s="5"/>
      <c r="O3" s="5"/>
      <c r="P3" s="5"/>
      <c r="Q3" s="5"/>
      <c r="R3" s="5"/>
      <c r="S3" s="5"/>
      <c r="T3" s="5"/>
      <c r="U3" s="5"/>
      <c r="V3" s="5"/>
      <c r="W3" s="5" t="s">
        <v>29</v>
      </c>
    </row>
    <row r="4" ht="18.75" customHeight="1" spans="1:23">
      <c r="A4" s="12" t="s">
        <v>193</v>
      </c>
      <c r="B4" s="12" t="s">
        <v>135</v>
      </c>
      <c r="C4" s="12" t="s">
        <v>136</v>
      </c>
      <c r="D4" s="12" t="s">
        <v>194</v>
      </c>
      <c r="E4" s="12" t="s">
        <v>137</v>
      </c>
      <c r="F4" s="12" t="s">
        <v>138</v>
      </c>
      <c r="G4" s="12" t="s">
        <v>195</v>
      </c>
      <c r="H4" s="12" t="s">
        <v>140</v>
      </c>
      <c r="I4" s="43" t="s">
        <v>32</v>
      </c>
      <c r="J4" s="43" t="s">
        <v>196</v>
      </c>
      <c r="K4" s="12"/>
      <c r="L4" s="12"/>
      <c r="M4" s="12"/>
      <c r="N4" s="12" t="s">
        <v>142</v>
      </c>
      <c r="O4" s="12"/>
      <c r="P4" s="12"/>
      <c r="Q4" s="12" t="s">
        <v>38</v>
      </c>
      <c r="R4" s="12" t="s">
        <v>62</v>
      </c>
      <c r="S4" s="12"/>
      <c r="T4" s="12"/>
      <c r="U4" s="12"/>
      <c r="V4" s="12"/>
      <c r="W4" s="12"/>
    </row>
    <row r="5" ht="18.75" customHeight="1" spans="1:23">
      <c r="A5" s="12"/>
      <c r="B5" s="12"/>
      <c r="C5" s="12"/>
      <c r="D5" s="12"/>
      <c r="E5" s="12"/>
      <c r="F5" s="12"/>
      <c r="G5" s="12"/>
      <c r="H5" s="12"/>
      <c r="I5" s="43" t="s">
        <v>143</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197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198</v>
      </c>
      <c r="D9" s="8"/>
      <c r="E9" s="8"/>
      <c r="F9" s="8"/>
      <c r="G9" s="8"/>
      <c r="H9" s="8"/>
      <c r="I9" s="10">
        <v>1900000</v>
      </c>
      <c r="J9" s="10"/>
      <c r="K9" s="10"/>
      <c r="L9" s="10"/>
      <c r="M9" s="10"/>
      <c r="N9" s="10"/>
      <c r="O9" s="10"/>
      <c r="P9" s="10"/>
      <c r="Q9" s="10"/>
      <c r="R9" s="10">
        <v>1900000</v>
      </c>
      <c r="S9" s="10"/>
      <c r="T9" s="10"/>
      <c r="U9" s="10"/>
      <c r="V9" s="10"/>
      <c r="W9" s="10">
        <v>1900000</v>
      </c>
    </row>
    <row r="10" ht="18.75" customHeight="1" spans="1:23">
      <c r="A10" s="8" t="s">
        <v>199</v>
      </c>
      <c r="B10" s="8" t="s">
        <v>200</v>
      </c>
      <c r="C10" s="9" t="s">
        <v>198</v>
      </c>
      <c r="D10" s="8" t="s">
        <v>56</v>
      </c>
      <c r="E10" s="8" t="s">
        <v>75</v>
      </c>
      <c r="F10" s="8" t="s">
        <v>76</v>
      </c>
      <c r="G10" s="8" t="s">
        <v>201</v>
      </c>
      <c r="H10" s="8" t="s">
        <v>202</v>
      </c>
      <c r="I10" s="10">
        <v>1400000</v>
      </c>
      <c r="J10" s="10"/>
      <c r="K10" s="10"/>
      <c r="L10" s="10"/>
      <c r="M10" s="10"/>
      <c r="N10" s="10"/>
      <c r="O10" s="10"/>
      <c r="P10" s="10"/>
      <c r="Q10" s="10"/>
      <c r="R10" s="10">
        <v>1400000</v>
      </c>
      <c r="S10" s="10"/>
      <c r="T10" s="10"/>
      <c r="U10" s="10"/>
      <c r="V10" s="10"/>
      <c r="W10" s="10">
        <v>1400000</v>
      </c>
    </row>
    <row r="11" ht="18.75" customHeight="1" spans="1:23">
      <c r="A11" s="8" t="s">
        <v>199</v>
      </c>
      <c r="B11" s="8" t="s">
        <v>200</v>
      </c>
      <c r="C11" s="9" t="s">
        <v>198</v>
      </c>
      <c r="D11" s="8" t="s">
        <v>56</v>
      </c>
      <c r="E11" s="8" t="s">
        <v>75</v>
      </c>
      <c r="F11" s="8" t="s">
        <v>76</v>
      </c>
      <c r="G11" s="8" t="s">
        <v>203</v>
      </c>
      <c r="H11" s="8" t="s">
        <v>204</v>
      </c>
      <c r="I11" s="10">
        <v>500000</v>
      </c>
      <c r="J11" s="10"/>
      <c r="K11" s="10"/>
      <c r="L11" s="10"/>
      <c r="M11" s="10"/>
      <c r="N11" s="10"/>
      <c r="O11" s="10"/>
      <c r="P11" s="22"/>
      <c r="Q11" s="10"/>
      <c r="R11" s="10">
        <v>500000</v>
      </c>
      <c r="S11" s="10"/>
      <c r="T11" s="10"/>
      <c r="U11" s="10"/>
      <c r="V11" s="10"/>
      <c r="W11" s="10">
        <v>500000</v>
      </c>
    </row>
    <row r="12" ht="18.75" customHeight="1" spans="1:23">
      <c r="A12" s="22"/>
      <c r="B12" s="22"/>
      <c r="C12" s="9" t="s">
        <v>205</v>
      </c>
      <c r="D12" s="22"/>
      <c r="E12" s="22"/>
      <c r="F12" s="22"/>
      <c r="G12" s="22"/>
      <c r="H12" s="22"/>
      <c r="I12" s="10">
        <v>1006992</v>
      </c>
      <c r="J12" s="10"/>
      <c r="K12" s="10"/>
      <c r="L12" s="10"/>
      <c r="M12" s="10"/>
      <c r="N12" s="10"/>
      <c r="O12" s="10"/>
      <c r="P12" s="22"/>
      <c r="Q12" s="10">
        <v>1006992</v>
      </c>
      <c r="R12" s="10"/>
      <c r="S12" s="10"/>
      <c r="T12" s="10"/>
      <c r="U12" s="10"/>
      <c r="V12" s="10"/>
      <c r="W12" s="10"/>
    </row>
    <row r="13" ht="18.75" customHeight="1" spans="1:23">
      <c r="A13" s="8" t="s">
        <v>199</v>
      </c>
      <c r="B13" s="8" t="s">
        <v>206</v>
      </c>
      <c r="C13" s="9" t="s">
        <v>205</v>
      </c>
      <c r="D13" s="8" t="s">
        <v>56</v>
      </c>
      <c r="E13" s="8" t="s">
        <v>75</v>
      </c>
      <c r="F13" s="8" t="s">
        <v>76</v>
      </c>
      <c r="G13" s="8" t="s">
        <v>201</v>
      </c>
      <c r="H13" s="8" t="s">
        <v>202</v>
      </c>
      <c r="I13" s="10">
        <v>210241</v>
      </c>
      <c r="J13" s="10"/>
      <c r="K13" s="10"/>
      <c r="L13" s="10"/>
      <c r="M13" s="10"/>
      <c r="N13" s="10"/>
      <c r="O13" s="10"/>
      <c r="P13" s="22"/>
      <c r="Q13" s="10">
        <v>210241</v>
      </c>
      <c r="R13" s="10"/>
      <c r="S13" s="10"/>
      <c r="T13" s="10"/>
      <c r="U13" s="10"/>
      <c r="V13" s="10"/>
      <c r="W13" s="10"/>
    </row>
    <row r="14" ht="18.75" customHeight="1" spans="1:23">
      <c r="A14" s="8" t="s">
        <v>199</v>
      </c>
      <c r="B14" s="8" t="s">
        <v>206</v>
      </c>
      <c r="C14" s="9" t="s">
        <v>205</v>
      </c>
      <c r="D14" s="8" t="s">
        <v>56</v>
      </c>
      <c r="E14" s="8" t="s">
        <v>75</v>
      </c>
      <c r="F14" s="8" t="s">
        <v>76</v>
      </c>
      <c r="G14" s="8" t="s">
        <v>207</v>
      </c>
      <c r="H14" s="8" t="s">
        <v>208</v>
      </c>
      <c r="I14" s="10">
        <v>393218</v>
      </c>
      <c r="J14" s="10"/>
      <c r="K14" s="10"/>
      <c r="L14" s="10"/>
      <c r="M14" s="10"/>
      <c r="N14" s="10"/>
      <c r="O14" s="10"/>
      <c r="P14" s="22"/>
      <c r="Q14" s="10">
        <v>393218</v>
      </c>
      <c r="R14" s="10"/>
      <c r="S14" s="10"/>
      <c r="T14" s="10"/>
      <c r="U14" s="10"/>
      <c r="V14" s="10"/>
      <c r="W14" s="10"/>
    </row>
    <row r="15" ht="18.75" customHeight="1" spans="1:23">
      <c r="A15" s="8" t="s">
        <v>199</v>
      </c>
      <c r="B15" s="8" t="s">
        <v>206</v>
      </c>
      <c r="C15" s="9" t="s">
        <v>205</v>
      </c>
      <c r="D15" s="8" t="s">
        <v>56</v>
      </c>
      <c r="E15" s="8" t="s">
        <v>75</v>
      </c>
      <c r="F15" s="8" t="s">
        <v>76</v>
      </c>
      <c r="G15" s="8" t="s">
        <v>209</v>
      </c>
      <c r="H15" s="8" t="s">
        <v>210</v>
      </c>
      <c r="I15" s="10">
        <v>57560</v>
      </c>
      <c r="J15" s="10"/>
      <c r="K15" s="10"/>
      <c r="L15" s="10"/>
      <c r="M15" s="10"/>
      <c r="N15" s="10"/>
      <c r="O15" s="10"/>
      <c r="P15" s="22"/>
      <c r="Q15" s="10">
        <v>57560</v>
      </c>
      <c r="R15" s="10"/>
      <c r="S15" s="10"/>
      <c r="T15" s="10"/>
      <c r="U15" s="10"/>
      <c r="V15" s="10"/>
      <c r="W15" s="10"/>
    </row>
    <row r="16" ht="18.75" customHeight="1" spans="1:23">
      <c r="A16" s="8" t="s">
        <v>199</v>
      </c>
      <c r="B16" s="8" t="s">
        <v>206</v>
      </c>
      <c r="C16" s="9" t="s">
        <v>205</v>
      </c>
      <c r="D16" s="8" t="s">
        <v>56</v>
      </c>
      <c r="E16" s="8" t="s">
        <v>75</v>
      </c>
      <c r="F16" s="8" t="s">
        <v>76</v>
      </c>
      <c r="G16" s="8" t="s">
        <v>211</v>
      </c>
      <c r="H16" s="8" t="s">
        <v>212</v>
      </c>
      <c r="I16" s="10">
        <v>66000</v>
      </c>
      <c r="J16" s="10"/>
      <c r="K16" s="10"/>
      <c r="L16" s="10"/>
      <c r="M16" s="10"/>
      <c r="N16" s="10"/>
      <c r="O16" s="10"/>
      <c r="P16" s="22"/>
      <c r="Q16" s="10">
        <v>66000</v>
      </c>
      <c r="R16" s="10"/>
      <c r="S16" s="10"/>
      <c r="T16" s="10"/>
      <c r="U16" s="10"/>
      <c r="V16" s="10"/>
      <c r="W16" s="10"/>
    </row>
    <row r="17" ht="18.75" customHeight="1" spans="1:23">
      <c r="A17" s="8" t="s">
        <v>199</v>
      </c>
      <c r="B17" s="8" t="s">
        <v>206</v>
      </c>
      <c r="C17" s="9" t="s">
        <v>205</v>
      </c>
      <c r="D17" s="8" t="s">
        <v>56</v>
      </c>
      <c r="E17" s="8" t="s">
        <v>75</v>
      </c>
      <c r="F17" s="8" t="s">
        <v>76</v>
      </c>
      <c r="G17" s="8" t="s">
        <v>213</v>
      </c>
      <c r="H17" s="8" t="s">
        <v>214</v>
      </c>
      <c r="I17" s="10">
        <v>33485</v>
      </c>
      <c r="J17" s="10"/>
      <c r="K17" s="10"/>
      <c r="L17" s="10"/>
      <c r="M17" s="10"/>
      <c r="N17" s="10"/>
      <c r="O17" s="10"/>
      <c r="P17" s="22"/>
      <c r="Q17" s="10">
        <v>33485</v>
      </c>
      <c r="R17" s="10"/>
      <c r="S17" s="10"/>
      <c r="T17" s="10"/>
      <c r="U17" s="10"/>
      <c r="V17" s="10"/>
      <c r="W17" s="10"/>
    </row>
    <row r="18" ht="18.75" customHeight="1" spans="1:23">
      <c r="A18" s="8" t="s">
        <v>199</v>
      </c>
      <c r="B18" s="8" t="s">
        <v>206</v>
      </c>
      <c r="C18" s="9" t="s">
        <v>205</v>
      </c>
      <c r="D18" s="8" t="s">
        <v>56</v>
      </c>
      <c r="E18" s="8" t="s">
        <v>75</v>
      </c>
      <c r="F18" s="8" t="s">
        <v>76</v>
      </c>
      <c r="G18" s="8" t="s">
        <v>215</v>
      </c>
      <c r="H18" s="8" t="s">
        <v>216</v>
      </c>
      <c r="I18" s="10">
        <v>5745</v>
      </c>
      <c r="J18" s="10"/>
      <c r="K18" s="10"/>
      <c r="L18" s="10"/>
      <c r="M18" s="10"/>
      <c r="N18" s="10"/>
      <c r="O18" s="10"/>
      <c r="P18" s="22"/>
      <c r="Q18" s="10">
        <v>5745</v>
      </c>
      <c r="R18" s="10"/>
      <c r="S18" s="10"/>
      <c r="T18" s="10"/>
      <c r="U18" s="10"/>
      <c r="V18" s="10"/>
      <c r="W18" s="10"/>
    </row>
    <row r="19" ht="18.75" customHeight="1" spans="1:23">
      <c r="A19" s="8" t="s">
        <v>199</v>
      </c>
      <c r="B19" s="8" t="s">
        <v>206</v>
      </c>
      <c r="C19" s="9" t="s">
        <v>205</v>
      </c>
      <c r="D19" s="8" t="s">
        <v>56</v>
      </c>
      <c r="E19" s="8" t="s">
        <v>75</v>
      </c>
      <c r="F19" s="8" t="s">
        <v>76</v>
      </c>
      <c r="G19" s="8" t="s">
        <v>217</v>
      </c>
      <c r="H19" s="8" t="s">
        <v>218</v>
      </c>
      <c r="I19" s="10">
        <v>240743</v>
      </c>
      <c r="J19" s="10"/>
      <c r="K19" s="10"/>
      <c r="L19" s="10"/>
      <c r="M19" s="10"/>
      <c r="N19" s="10"/>
      <c r="O19" s="10"/>
      <c r="P19" s="22"/>
      <c r="Q19" s="10">
        <v>240743</v>
      </c>
      <c r="R19" s="10"/>
      <c r="S19" s="10"/>
      <c r="T19" s="10"/>
      <c r="U19" s="10"/>
      <c r="V19" s="10"/>
      <c r="W19" s="10"/>
    </row>
    <row r="20" ht="18.75" customHeight="1" spans="1:23">
      <c r="A20" s="22"/>
      <c r="B20" s="22"/>
      <c r="C20" s="9" t="s">
        <v>219</v>
      </c>
      <c r="D20" s="22"/>
      <c r="E20" s="22"/>
      <c r="F20" s="22"/>
      <c r="G20" s="22"/>
      <c r="H20" s="22"/>
      <c r="I20" s="10">
        <v>4500</v>
      </c>
      <c r="J20" s="10">
        <v>4500</v>
      </c>
      <c r="K20" s="10">
        <v>4500</v>
      </c>
      <c r="L20" s="10"/>
      <c r="M20" s="10"/>
      <c r="N20" s="10"/>
      <c r="O20" s="10"/>
      <c r="P20" s="22"/>
      <c r="Q20" s="10"/>
      <c r="R20" s="10"/>
      <c r="S20" s="10"/>
      <c r="T20" s="10"/>
      <c r="U20" s="10"/>
      <c r="V20" s="10"/>
      <c r="W20" s="10"/>
    </row>
    <row r="21" ht="18.75" customHeight="1" spans="1:23">
      <c r="A21" s="8" t="s">
        <v>220</v>
      </c>
      <c r="B21" s="8" t="s">
        <v>221</v>
      </c>
      <c r="C21" s="9" t="s">
        <v>219</v>
      </c>
      <c r="D21" s="8" t="s">
        <v>56</v>
      </c>
      <c r="E21" s="8" t="s">
        <v>75</v>
      </c>
      <c r="F21" s="8" t="s">
        <v>76</v>
      </c>
      <c r="G21" s="8" t="s">
        <v>203</v>
      </c>
      <c r="H21" s="8" t="s">
        <v>204</v>
      </c>
      <c r="I21" s="10">
        <v>4500</v>
      </c>
      <c r="J21" s="10">
        <v>4500</v>
      </c>
      <c r="K21" s="10">
        <v>4500</v>
      </c>
      <c r="L21" s="10"/>
      <c r="M21" s="10"/>
      <c r="N21" s="10"/>
      <c r="O21" s="10"/>
      <c r="P21" s="22"/>
      <c r="Q21" s="10"/>
      <c r="R21" s="10"/>
      <c r="S21" s="10"/>
      <c r="T21" s="10"/>
      <c r="U21" s="10"/>
      <c r="V21" s="10"/>
      <c r="W21" s="10"/>
    </row>
    <row r="22" ht="18.75" customHeight="1" spans="1:23">
      <c r="A22" s="22"/>
      <c r="B22" s="22"/>
      <c r="C22" s="9" t="s">
        <v>222</v>
      </c>
      <c r="D22" s="22"/>
      <c r="E22" s="22"/>
      <c r="F22" s="22"/>
      <c r="G22" s="22"/>
      <c r="H22" s="22"/>
      <c r="I22" s="10">
        <v>2877600</v>
      </c>
      <c r="J22" s="10">
        <v>2877600</v>
      </c>
      <c r="K22" s="10">
        <v>2877600</v>
      </c>
      <c r="L22" s="10"/>
      <c r="M22" s="10"/>
      <c r="N22" s="10"/>
      <c r="O22" s="10"/>
      <c r="P22" s="22"/>
      <c r="Q22" s="10"/>
      <c r="R22" s="10"/>
      <c r="S22" s="10"/>
      <c r="T22" s="10"/>
      <c r="U22" s="10"/>
      <c r="V22" s="10"/>
      <c r="W22" s="10"/>
    </row>
    <row r="23" ht="18.75" customHeight="1" spans="1:23">
      <c r="A23" s="8" t="s">
        <v>199</v>
      </c>
      <c r="B23" s="8" t="s">
        <v>223</v>
      </c>
      <c r="C23" s="9" t="s">
        <v>222</v>
      </c>
      <c r="D23" s="8" t="s">
        <v>56</v>
      </c>
      <c r="E23" s="8" t="s">
        <v>75</v>
      </c>
      <c r="F23" s="8" t="s">
        <v>76</v>
      </c>
      <c r="G23" s="8" t="s">
        <v>201</v>
      </c>
      <c r="H23" s="8" t="s">
        <v>202</v>
      </c>
      <c r="I23" s="10">
        <v>2877600</v>
      </c>
      <c r="J23" s="10">
        <v>2877600</v>
      </c>
      <c r="K23" s="10">
        <v>2877600</v>
      </c>
      <c r="L23" s="10"/>
      <c r="M23" s="10"/>
      <c r="N23" s="10"/>
      <c r="O23" s="10"/>
      <c r="P23" s="22"/>
      <c r="Q23" s="10"/>
      <c r="R23" s="10"/>
      <c r="S23" s="10"/>
      <c r="T23" s="10"/>
      <c r="U23" s="10"/>
      <c r="V23" s="10"/>
      <c r="W23" s="10"/>
    </row>
    <row r="24" ht="18.75" customHeight="1" spans="1:23">
      <c r="A24" s="22"/>
      <c r="B24" s="22"/>
      <c r="C24" s="9" t="s">
        <v>224</v>
      </c>
      <c r="D24" s="22"/>
      <c r="E24" s="22"/>
      <c r="F24" s="22"/>
      <c r="G24" s="22"/>
      <c r="H24" s="22"/>
      <c r="I24" s="10">
        <v>7632</v>
      </c>
      <c r="J24" s="10">
        <v>7632</v>
      </c>
      <c r="K24" s="10">
        <v>7632</v>
      </c>
      <c r="L24" s="10"/>
      <c r="M24" s="10"/>
      <c r="N24" s="10"/>
      <c r="O24" s="10"/>
      <c r="P24" s="22"/>
      <c r="Q24" s="10"/>
      <c r="R24" s="10"/>
      <c r="S24" s="10"/>
      <c r="T24" s="10"/>
      <c r="U24" s="10"/>
      <c r="V24" s="10"/>
      <c r="W24" s="10"/>
    </row>
    <row r="25" ht="18.75" customHeight="1" spans="1:23">
      <c r="A25" s="8" t="s">
        <v>220</v>
      </c>
      <c r="B25" s="8" t="s">
        <v>225</v>
      </c>
      <c r="C25" s="9" t="s">
        <v>224</v>
      </c>
      <c r="D25" s="8" t="s">
        <v>56</v>
      </c>
      <c r="E25" s="8" t="s">
        <v>75</v>
      </c>
      <c r="F25" s="8" t="s">
        <v>76</v>
      </c>
      <c r="G25" s="8" t="s">
        <v>203</v>
      </c>
      <c r="H25" s="8" t="s">
        <v>204</v>
      </c>
      <c r="I25" s="10">
        <v>7632</v>
      </c>
      <c r="J25" s="10">
        <v>7632</v>
      </c>
      <c r="K25" s="10">
        <v>7632</v>
      </c>
      <c r="L25" s="10"/>
      <c r="M25" s="10"/>
      <c r="N25" s="10"/>
      <c r="O25" s="10"/>
      <c r="P25" s="22"/>
      <c r="Q25" s="10"/>
      <c r="R25" s="10"/>
      <c r="S25" s="10"/>
      <c r="T25" s="10"/>
      <c r="U25" s="10"/>
      <c r="V25" s="10"/>
      <c r="W25" s="10"/>
    </row>
    <row r="26" ht="18.75" customHeight="1" spans="1:23">
      <c r="A26" s="22"/>
      <c r="B26" s="22"/>
      <c r="C26" s="9" t="s">
        <v>226</v>
      </c>
      <c r="D26" s="22"/>
      <c r="E26" s="22"/>
      <c r="F26" s="22"/>
      <c r="G26" s="22"/>
      <c r="H26" s="22"/>
      <c r="I26" s="10">
        <v>3110.4</v>
      </c>
      <c r="J26" s="10">
        <v>3110.4</v>
      </c>
      <c r="K26" s="10">
        <v>3110.4</v>
      </c>
      <c r="L26" s="10"/>
      <c r="M26" s="10"/>
      <c r="N26" s="10"/>
      <c r="O26" s="10"/>
      <c r="P26" s="22"/>
      <c r="Q26" s="10"/>
      <c r="R26" s="10"/>
      <c r="S26" s="10"/>
      <c r="T26" s="10"/>
      <c r="U26" s="10"/>
      <c r="V26" s="10"/>
      <c r="W26" s="10"/>
    </row>
    <row r="27" ht="18.75" customHeight="1" spans="1:23">
      <c r="A27" s="8" t="s">
        <v>220</v>
      </c>
      <c r="B27" s="8" t="s">
        <v>227</v>
      </c>
      <c r="C27" s="9" t="s">
        <v>226</v>
      </c>
      <c r="D27" s="8" t="s">
        <v>56</v>
      </c>
      <c r="E27" s="8" t="s">
        <v>75</v>
      </c>
      <c r="F27" s="8" t="s">
        <v>76</v>
      </c>
      <c r="G27" s="8" t="s">
        <v>201</v>
      </c>
      <c r="H27" s="8" t="s">
        <v>202</v>
      </c>
      <c r="I27" s="10">
        <v>3110.4</v>
      </c>
      <c r="J27" s="10">
        <v>3110.4</v>
      </c>
      <c r="K27" s="10">
        <v>3110.4</v>
      </c>
      <c r="L27" s="10"/>
      <c r="M27" s="10"/>
      <c r="N27" s="10"/>
      <c r="O27" s="10"/>
      <c r="P27" s="22"/>
      <c r="Q27" s="10"/>
      <c r="R27" s="10"/>
      <c r="S27" s="10"/>
      <c r="T27" s="10"/>
      <c r="U27" s="10"/>
      <c r="V27" s="10"/>
      <c r="W27" s="10"/>
    </row>
    <row r="28" ht="18.75" customHeight="1" spans="1:23">
      <c r="A28" s="22"/>
      <c r="B28" s="22"/>
      <c r="C28" s="9" t="s">
        <v>228</v>
      </c>
      <c r="D28" s="22"/>
      <c r="E28" s="22"/>
      <c r="F28" s="22"/>
      <c r="G28" s="22"/>
      <c r="H28" s="22"/>
      <c r="I28" s="10">
        <v>6600000</v>
      </c>
      <c r="J28" s="10"/>
      <c r="K28" s="10"/>
      <c r="L28" s="10"/>
      <c r="M28" s="10"/>
      <c r="N28" s="10"/>
      <c r="O28" s="10"/>
      <c r="P28" s="22"/>
      <c r="Q28" s="10"/>
      <c r="R28" s="10">
        <v>6600000</v>
      </c>
      <c r="S28" s="10"/>
      <c r="T28" s="10"/>
      <c r="U28" s="10"/>
      <c r="V28" s="10"/>
      <c r="W28" s="10">
        <v>6600000</v>
      </c>
    </row>
    <row r="29" ht="18.75" customHeight="1" spans="1:23">
      <c r="A29" s="8" t="s">
        <v>199</v>
      </c>
      <c r="B29" s="8" t="s">
        <v>229</v>
      </c>
      <c r="C29" s="9" t="s">
        <v>228</v>
      </c>
      <c r="D29" s="8" t="s">
        <v>56</v>
      </c>
      <c r="E29" s="8" t="s">
        <v>75</v>
      </c>
      <c r="F29" s="8" t="s">
        <v>76</v>
      </c>
      <c r="G29" s="8" t="s">
        <v>201</v>
      </c>
      <c r="H29" s="8" t="s">
        <v>202</v>
      </c>
      <c r="I29" s="10">
        <v>6600000</v>
      </c>
      <c r="J29" s="10"/>
      <c r="K29" s="10"/>
      <c r="L29" s="10"/>
      <c r="M29" s="10"/>
      <c r="N29" s="10"/>
      <c r="O29" s="10"/>
      <c r="P29" s="22"/>
      <c r="Q29" s="10"/>
      <c r="R29" s="10">
        <v>6600000</v>
      </c>
      <c r="S29" s="10"/>
      <c r="T29" s="10"/>
      <c r="U29" s="10"/>
      <c r="V29" s="10"/>
      <c r="W29" s="10">
        <v>6600000</v>
      </c>
    </row>
    <row r="30" ht="18.75" customHeight="1" spans="1:23">
      <c r="A30" s="22"/>
      <c r="B30" s="22"/>
      <c r="C30" s="9" t="s">
        <v>230</v>
      </c>
      <c r="D30" s="22"/>
      <c r="E30" s="22"/>
      <c r="F30" s="22"/>
      <c r="G30" s="22"/>
      <c r="H30" s="22"/>
      <c r="I30" s="10">
        <v>93624</v>
      </c>
      <c r="J30" s="10">
        <v>93624</v>
      </c>
      <c r="K30" s="10">
        <v>93624</v>
      </c>
      <c r="L30" s="10"/>
      <c r="M30" s="10"/>
      <c r="N30" s="10"/>
      <c r="O30" s="10"/>
      <c r="P30" s="22"/>
      <c r="Q30" s="10"/>
      <c r="R30" s="10"/>
      <c r="S30" s="10"/>
      <c r="T30" s="10"/>
      <c r="U30" s="10"/>
      <c r="V30" s="10"/>
      <c r="W30" s="10"/>
    </row>
    <row r="31" ht="18.75" customHeight="1" spans="1:23">
      <c r="A31" s="8" t="s">
        <v>220</v>
      </c>
      <c r="B31" s="8" t="s">
        <v>231</v>
      </c>
      <c r="C31" s="9" t="s">
        <v>230</v>
      </c>
      <c r="D31" s="8" t="s">
        <v>56</v>
      </c>
      <c r="E31" s="8" t="s">
        <v>87</v>
      </c>
      <c r="F31" s="8" t="s">
        <v>88</v>
      </c>
      <c r="G31" s="8" t="s">
        <v>172</v>
      </c>
      <c r="H31" s="8" t="s">
        <v>173</v>
      </c>
      <c r="I31" s="10">
        <v>93624</v>
      </c>
      <c r="J31" s="10">
        <v>93624</v>
      </c>
      <c r="K31" s="10">
        <v>93624</v>
      </c>
      <c r="L31" s="10"/>
      <c r="M31" s="10"/>
      <c r="N31" s="10"/>
      <c r="O31" s="10"/>
      <c r="P31" s="22"/>
      <c r="Q31" s="10"/>
      <c r="R31" s="10"/>
      <c r="S31" s="10"/>
      <c r="T31" s="10"/>
      <c r="U31" s="10"/>
      <c r="V31" s="10"/>
      <c r="W31" s="10"/>
    </row>
    <row r="32" ht="18.75" customHeight="1" spans="1:23">
      <c r="A32" s="11" t="s">
        <v>32</v>
      </c>
      <c r="B32" s="11"/>
      <c r="C32" s="11"/>
      <c r="D32" s="11"/>
      <c r="E32" s="11"/>
      <c r="F32" s="11"/>
      <c r="G32" s="11"/>
      <c r="H32" s="11"/>
      <c r="I32" s="10">
        <v>12493458.4</v>
      </c>
      <c r="J32" s="10">
        <v>2986466.4</v>
      </c>
      <c r="K32" s="10">
        <v>2986466.4</v>
      </c>
      <c r="L32" s="10"/>
      <c r="M32" s="10"/>
      <c r="N32" s="10"/>
      <c r="O32" s="10"/>
      <c r="P32" s="10"/>
      <c r="Q32" s="10">
        <v>1006992</v>
      </c>
      <c r="R32" s="10">
        <v>8500000</v>
      </c>
      <c r="S32" s="10"/>
      <c r="T32" s="10"/>
      <c r="U32" s="10"/>
      <c r="V32" s="10"/>
      <c r="W32" s="10">
        <v>8500000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5"/>
  <sheetViews>
    <sheetView showZeros="0" topLeftCell="A30" workbookViewId="0">
      <selection activeCell="B62" sqref="B62"/>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9.125" customWidth="1"/>
  </cols>
  <sheetData>
    <row r="1" customHeight="1" spans="1:10">
      <c r="A1" s="19" t="s">
        <v>232</v>
      </c>
      <c r="B1" s="19"/>
      <c r="C1" s="19"/>
      <c r="D1" s="19"/>
      <c r="E1" s="19"/>
      <c r="F1" s="19"/>
      <c r="G1" s="19"/>
      <c r="H1" s="19"/>
      <c r="I1" s="19"/>
      <c r="J1" s="19"/>
    </row>
    <row r="2" ht="45" customHeight="1" spans="1:10">
      <c r="A2" s="28" t="s">
        <v>233</v>
      </c>
      <c r="B2" s="28"/>
      <c r="C2" s="28"/>
      <c r="D2" s="28"/>
      <c r="E2" s="28"/>
      <c r="F2" s="28"/>
      <c r="G2" s="28"/>
      <c r="H2" s="28"/>
      <c r="I2" s="28"/>
      <c r="J2" s="28"/>
    </row>
    <row r="3" ht="20.25" customHeight="1" spans="1:10">
      <c r="A3" s="18" t="str">
        <f>"单位名称："&amp;"云南省通海县第二中学"</f>
        <v>单位名称：云南省通海县第二中学</v>
      </c>
      <c r="B3" s="18"/>
      <c r="C3" s="18"/>
      <c r="D3" s="18"/>
      <c r="E3" s="18"/>
      <c r="F3" s="18"/>
      <c r="G3" s="18"/>
      <c r="H3" s="18"/>
      <c r="I3" s="18"/>
      <c r="J3" s="18"/>
    </row>
    <row r="4" ht="20.25" customHeight="1" spans="1:10">
      <c r="A4" s="29" t="s">
        <v>234</v>
      </c>
      <c r="B4" s="29" t="s">
        <v>235</v>
      </c>
      <c r="C4" s="29" t="s">
        <v>236</v>
      </c>
      <c r="D4" s="29" t="s">
        <v>237</v>
      </c>
      <c r="E4" s="29" t="s">
        <v>238</v>
      </c>
      <c r="F4" s="29" t="s">
        <v>239</v>
      </c>
      <c r="G4" s="29" t="s">
        <v>240</v>
      </c>
      <c r="H4" s="29" t="s">
        <v>241</v>
      </c>
      <c r="I4" s="29" t="s">
        <v>242</v>
      </c>
      <c r="J4" s="29" t="s">
        <v>243</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7"/>
      <c r="F7" s="37"/>
      <c r="G7" s="37"/>
      <c r="H7" s="37"/>
      <c r="I7" s="37"/>
      <c r="J7" s="37"/>
    </row>
    <row r="8" ht="149" customHeight="1" spans="1:10">
      <c r="A8" s="46" t="s">
        <v>219</v>
      </c>
      <c r="B8" s="22" t="s">
        <v>244</v>
      </c>
      <c r="C8" s="23"/>
      <c r="D8" s="23"/>
      <c r="E8" s="37"/>
      <c r="F8" s="37"/>
      <c r="G8" s="37"/>
      <c r="H8" s="37"/>
      <c r="I8" s="37"/>
      <c r="J8" s="37"/>
    </row>
    <row r="9" ht="47" customHeight="1" spans="1:10">
      <c r="A9" s="22"/>
      <c r="B9" s="22"/>
      <c r="C9" s="22" t="s">
        <v>245</v>
      </c>
      <c r="D9" s="47" t="s">
        <v>246</v>
      </c>
      <c r="E9" s="48" t="s">
        <v>247</v>
      </c>
      <c r="F9" s="38" t="s">
        <v>248</v>
      </c>
      <c r="G9" s="23" t="s">
        <v>249</v>
      </c>
      <c r="H9" s="38" t="s">
        <v>250</v>
      </c>
      <c r="I9" s="38" t="s">
        <v>251</v>
      </c>
      <c r="J9" s="48" t="s">
        <v>252</v>
      </c>
    </row>
    <row r="10" ht="47" customHeight="1" spans="1:10">
      <c r="A10" s="22"/>
      <c r="B10" s="22"/>
      <c r="C10" s="22" t="s">
        <v>245</v>
      </c>
      <c r="D10" s="47" t="s">
        <v>253</v>
      </c>
      <c r="E10" s="48" t="s">
        <v>254</v>
      </c>
      <c r="F10" s="38" t="s">
        <v>248</v>
      </c>
      <c r="G10" s="23" t="s">
        <v>255</v>
      </c>
      <c r="H10" s="38" t="s">
        <v>256</v>
      </c>
      <c r="I10" s="38" t="s">
        <v>251</v>
      </c>
      <c r="J10" s="48" t="s">
        <v>257</v>
      </c>
    </row>
    <row r="11" ht="47" customHeight="1" spans="1:10">
      <c r="A11" s="22"/>
      <c r="B11" s="22"/>
      <c r="C11" s="22" t="s">
        <v>245</v>
      </c>
      <c r="D11" s="47" t="s">
        <v>253</v>
      </c>
      <c r="E11" s="48" t="s">
        <v>258</v>
      </c>
      <c r="F11" s="38" t="s">
        <v>248</v>
      </c>
      <c r="G11" s="23" t="s">
        <v>255</v>
      </c>
      <c r="H11" s="38" t="s">
        <v>256</v>
      </c>
      <c r="I11" s="38" t="s">
        <v>251</v>
      </c>
      <c r="J11" s="48" t="s">
        <v>259</v>
      </c>
    </row>
    <row r="12" ht="47" customHeight="1" spans="1:10">
      <c r="A12" s="22"/>
      <c r="B12" s="22"/>
      <c r="C12" s="22" t="s">
        <v>260</v>
      </c>
      <c r="D12" s="47" t="s">
        <v>261</v>
      </c>
      <c r="E12" s="48" t="s">
        <v>262</v>
      </c>
      <c r="F12" s="38" t="s">
        <v>248</v>
      </c>
      <c r="G12" s="23" t="s">
        <v>255</v>
      </c>
      <c r="H12" s="38" t="s">
        <v>256</v>
      </c>
      <c r="I12" s="38" t="s">
        <v>251</v>
      </c>
      <c r="J12" s="48" t="s">
        <v>263</v>
      </c>
    </row>
    <row r="13" ht="47" customHeight="1" spans="1:10">
      <c r="A13" s="22"/>
      <c r="B13" s="22"/>
      <c r="C13" s="22" t="s">
        <v>264</v>
      </c>
      <c r="D13" s="47" t="s">
        <v>265</v>
      </c>
      <c r="E13" s="48" t="s">
        <v>266</v>
      </c>
      <c r="F13" s="38" t="s">
        <v>267</v>
      </c>
      <c r="G13" s="23" t="s">
        <v>268</v>
      </c>
      <c r="H13" s="38" t="s">
        <v>256</v>
      </c>
      <c r="I13" s="38" t="s">
        <v>251</v>
      </c>
      <c r="J13" s="48" t="s">
        <v>269</v>
      </c>
    </row>
    <row r="14" ht="171" customHeight="1" spans="1:10">
      <c r="A14" s="46" t="s">
        <v>222</v>
      </c>
      <c r="B14" s="49" t="s">
        <v>270</v>
      </c>
      <c r="C14" s="22"/>
      <c r="D14" s="22"/>
      <c r="E14" s="22"/>
      <c r="F14" s="22"/>
      <c r="G14" s="22"/>
      <c r="H14" s="22"/>
      <c r="I14" s="22"/>
      <c r="J14" s="22"/>
    </row>
    <row r="15" ht="39" customHeight="1" spans="1:10">
      <c r="A15" s="22"/>
      <c r="B15" s="22"/>
      <c r="C15" s="22" t="s">
        <v>245</v>
      </c>
      <c r="D15" s="47" t="s">
        <v>246</v>
      </c>
      <c r="E15" s="48" t="s">
        <v>271</v>
      </c>
      <c r="F15" s="38" t="s">
        <v>248</v>
      </c>
      <c r="G15" s="23" t="s">
        <v>255</v>
      </c>
      <c r="H15" s="38" t="s">
        <v>256</v>
      </c>
      <c r="I15" s="38" t="s">
        <v>251</v>
      </c>
      <c r="J15" s="48" t="s">
        <v>272</v>
      </c>
    </row>
    <row r="16" ht="39" customHeight="1" spans="1:10">
      <c r="A16" s="22"/>
      <c r="B16" s="22"/>
      <c r="C16" s="22" t="s">
        <v>245</v>
      </c>
      <c r="D16" s="47" t="s">
        <v>253</v>
      </c>
      <c r="E16" s="48" t="s">
        <v>273</v>
      </c>
      <c r="F16" s="38" t="s">
        <v>267</v>
      </c>
      <c r="G16" s="23" t="s">
        <v>50</v>
      </c>
      <c r="H16" s="38" t="s">
        <v>256</v>
      </c>
      <c r="I16" s="38" t="s">
        <v>251</v>
      </c>
      <c r="J16" s="48" t="s">
        <v>274</v>
      </c>
    </row>
    <row r="17" ht="39" customHeight="1" spans="1:10">
      <c r="A17" s="22"/>
      <c r="B17" s="22"/>
      <c r="C17" s="22" t="s">
        <v>260</v>
      </c>
      <c r="D17" s="47" t="s">
        <v>261</v>
      </c>
      <c r="E17" s="48" t="s">
        <v>275</v>
      </c>
      <c r="F17" s="38" t="s">
        <v>248</v>
      </c>
      <c r="G17" s="23" t="s">
        <v>276</v>
      </c>
      <c r="H17" s="38"/>
      <c r="I17" s="38" t="s">
        <v>277</v>
      </c>
      <c r="J17" s="48" t="s">
        <v>278</v>
      </c>
    </row>
    <row r="18" ht="39" customHeight="1" spans="1:10">
      <c r="A18" s="22"/>
      <c r="B18" s="22"/>
      <c r="C18" s="22" t="s">
        <v>264</v>
      </c>
      <c r="D18" s="47" t="s">
        <v>265</v>
      </c>
      <c r="E18" s="48" t="s">
        <v>279</v>
      </c>
      <c r="F18" s="38" t="s">
        <v>267</v>
      </c>
      <c r="G18" s="23" t="s">
        <v>280</v>
      </c>
      <c r="H18" s="38" t="s">
        <v>256</v>
      </c>
      <c r="I18" s="38" t="s">
        <v>251</v>
      </c>
      <c r="J18" s="48" t="s">
        <v>281</v>
      </c>
    </row>
    <row r="19" ht="39" customHeight="1" spans="1:10">
      <c r="A19" s="22"/>
      <c r="B19" s="22"/>
      <c r="C19" s="22" t="s">
        <v>264</v>
      </c>
      <c r="D19" s="47" t="s">
        <v>265</v>
      </c>
      <c r="E19" s="48" t="s">
        <v>282</v>
      </c>
      <c r="F19" s="38" t="s">
        <v>267</v>
      </c>
      <c r="G19" s="23" t="s">
        <v>280</v>
      </c>
      <c r="H19" s="38" t="s">
        <v>256</v>
      </c>
      <c r="I19" s="38" t="s">
        <v>251</v>
      </c>
      <c r="J19" s="48" t="s">
        <v>283</v>
      </c>
    </row>
    <row r="20" ht="162" customHeight="1" spans="1:10">
      <c r="A20" s="46" t="s">
        <v>205</v>
      </c>
      <c r="B20" s="22" t="s">
        <v>284</v>
      </c>
      <c r="C20" s="22"/>
      <c r="D20" s="22"/>
      <c r="E20" s="22"/>
      <c r="F20" s="22"/>
      <c r="G20" s="22"/>
      <c r="H20" s="22"/>
      <c r="I20" s="22"/>
      <c r="J20" s="22"/>
    </row>
    <row r="21" ht="57" customHeight="1" spans="1:10">
      <c r="A21" s="22"/>
      <c r="B21" s="22"/>
      <c r="C21" s="22" t="s">
        <v>245</v>
      </c>
      <c r="D21" s="47" t="s">
        <v>246</v>
      </c>
      <c r="E21" s="48" t="s">
        <v>285</v>
      </c>
      <c r="F21" s="38" t="s">
        <v>248</v>
      </c>
      <c r="G21" s="23" t="s">
        <v>52</v>
      </c>
      <c r="H21" s="38" t="s">
        <v>286</v>
      </c>
      <c r="I21" s="38" t="s">
        <v>251</v>
      </c>
      <c r="J21" s="48" t="s">
        <v>287</v>
      </c>
    </row>
    <row r="22" ht="57" customHeight="1" spans="1:10">
      <c r="A22" s="22"/>
      <c r="B22" s="22"/>
      <c r="C22" s="22" t="s">
        <v>245</v>
      </c>
      <c r="D22" s="47" t="s">
        <v>253</v>
      </c>
      <c r="E22" s="48" t="s">
        <v>288</v>
      </c>
      <c r="F22" s="38" t="s">
        <v>267</v>
      </c>
      <c r="G22" s="23" t="s">
        <v>289</v>
      </c>
      <c r="H22" s="38" t="s">
        <v>256</v>
      </c>
      <c r="I22" s="38" t="s">
        <v>251</v>
      </c>
      <c r="J22" s="48" t="s">
        <v>290</v>
      </c>
    </row>
    <row r="23" ht="57" customHeight="1" spans="1:10">
      <c r="A23" s="22"/>
      <c r="B23" s="22"/>
      <c r="C23" s="22" t="s">
        <v>260</v>
      </c>
      <c r="D23" s="47" t="s">
        <v>261</v>
      </c>
      <c r="E23" s="48" t="s">
        <v>262</v>
      </c>
      <c r="F23" s="38" t="s">
        <v>267</v>
      </c>
      <c r="G23" s="23" t="s">
        <v>268</v>
      </c>
      <c r="H23" s="38" t="s">
        <v>256</v>
      </c>
      <c r="I23" s="38" t="s">
        <v>251</v>
      </c>
      <c r="J23" s="48" t="s">
        <v>291</v>
      </c>
    </row>
    <row r="24" ht="52" customHeight="1" spans="1:10">
      <c r="A24" s="22"/>
      <c r="B24" s="22"/>
      <c r="C24" s="22" t="s">
        <v>264</v>
      </c>
      <c r="D24" s="47" t="s">
        <v>265</v>
      </c>
      <c r="E24" s="48" t="s">
        <v>292</v>
      </c>
      <c r="F24" s="38" t="s">
        <v>267</v>
      </c>
      <c r="G24" s="23" t="s">
        <v>268</v>
      </c>
      <c r="H24" s="38" t="s">
        <v>256</v>
      </c>
      <c r="I24" s="38" t="s">
        <v>251</v>
      </c>
      <c r="J24" s="48" t="s">
        <v>293</v>
      </c>
    </row>
    <row r="25" ht="48" customHeight="1" spans="1:10">
      <c r="A25" s="22"/>
      <c r="B25" s="22"/>
      <c r="C25" s="22" t="s">
        <v>294</v>
      </c>
      <c r="D25" s="47" t="s">
        <v>295</v>
      </c>
      <c r="E25" s="48" t="s">
        <v>295</v>
      </c>
      <c r="F25" s="38" t="s">
        <v>296</v>
      </c>
      <c r="G25" s="23" t="s">
        <v>70</v>
      </c>
      <c r="H25" s="38" t="s">
        <v>256</v>
      </c>
      <c r="I25" s="38" t="s">
        <v>251</v>
      </c>
      <c r="J25" s="48" t="s">
        <v>297</v>
      </c>
    </row>
    <row r="26" ht="112" customHeight="1" spans="1:10">
      <c r="A26" s="46" t="s">
        <v>226</v>
      </c>
      <c r="B26" s="22" t="s">
        <v>298</v>
      </c>
      <c r="C26" s="22"/>
      <c r="D26" s="22"/>
      <c r="E26" s="22"/>
      <c r="F26" s="22"/>
      <c r="G26" s="22"/>
      <c r="H26" s="22"/>
      <c r="I26" s="22"/>
      <c r="J26" s="22"/>
    </row>
    <row r="27" ht="48" customHeight="1" spans="1:10">
      <c r="A27" s="22"/>
      <c r="B27" s="22"/>
      <c r="C27" s="22" t="s">
        <v>245</v>
      </c>
      <c r="D27" s="47" t="s">
        <v>246</v>
      </c>
      <c r="E27" s="48" t="s">
        <v>247</v>
      </c>
      <c r="F27" s="38" t="s">
        <v>248</v>
      </c>
      <c r="G27" s="23" t="s">
        <v>299</v>
      </c>
      <c r="H27" s="38" t="s">
        <v>250</v>
      </c>
      <c r="I27" s="38" t="s">
        <v>251</v>
      </c>
      <c r="J27" s="48" t="s">
        <v>252</v>
      </c>
    </row>
    <row r="28" ht="48" customHeight="1" spans="1:10">
      <c r="A28" s="22"/>
      <c r="B28" s="22"/>
      <c r="C28" s="22" t="s">
        <v>245</v>
      </c>
      <c r="D28" s="47" t="s">
        <v>253</v>
      </c>
      <c r="E28" s="48" t="s">
        <v>258</v>
      </c>
      <c r="F28" s="38" t="s">
        <v>248</v>
      </c>
      <c r="G28" s="23" t="s">
        <v>255</v>
      </c>
      <c r="H28" s="38" t="s">
        <v>256</v>
      </c>
      <c r="I28" s="38" t="s">
        <v>251</v>
      </c>
      <c r="J28" s="48" t="s">
        <v>300</v>
      </c>
    </row>
    <row r="29" ht="48" customHeight="1" spans="1:10">
      <c r="A29" s="22"/>
      <c r="B29" s="22"/>
      <c r="C29" s="22" t="s">
        <v>245</v>
      </c>
      <c r="D29" s="47" t="s">
        <v>253</v>
      </c>
      <c r="E29" s="48" t="s">
        <v>254</v>
      </c>
      <c r="F29" s="38" t="s">
        <v>248</v>
      </c>
      <c r="G29" s="23" t="s">
        <v>255</v>
      </c>
      <c r="H29" s="38" t="s">
        <v>256</v>
      </c>
      <c r="I29" s="38" t="s">
        <v>251</v>
      </c>
      <c r="J29" s="48" t="s">
        <v>257</v>
      </c>
    </row>
    <row r="30" ht="48" customHeight="1" spans="1:10">
      <c r="A30" s="22"/>
      <c r="B30" s="22"/>
      <c r="C30" s="22" t="s">
        <v>260</v>
      </c>
      <c r="D30" s="47" t="s">
        <v>261</v>
      </c>
      <c r="E30" s="48" t="s">
        <v>262</v>
      </c>
      <c r="F30" s="38" t="s">
        <v>267</v>
      </c>
      <c r="G30" s="23" t="s">
        <v>268</v>
      </c>
      <c r="H30" s="38" t="s">
        <v>256</v>
      </c>
      <c r="I30" s="38" t="s">
        <v>251</v>
      </c>
      <c r="J30" s="48" t="s">
        <v>263</v>
      </c>
    </row>
    <row r="31" ht="48" customHeight="1" spans="1:10">
      <c r="A31" s="22"/>
      <c r="B31" s="22"/>
      <c r="C31" s="22" t="s">
        <v>264</v>
      </c>
      <c r="D31" s="47" t="s">
        <v>265</v>
      </c>
      <c r="E31" s="48" t="s">
        <v>301</v>
      </c>
      <c r="F31" s="38" t="s">
        <v>267</v>
      </c>
      <c r="G31" s="23" t="s">
        <v>268</v>
      </c>
      <c r="H31" s="38" t="s">
        <v>256</v>
      </c>
      <c r="I31" s="38" t="s">
        <v>251</v>
      </c>
      <c r="J31" s="48" t="s">
        <v>302</v>
      </c>
    </row>
    <row r="32" ht="51" customHeight="1" spans="1:10">
      <c r="A32" s="46" t="s">
        <v>230</v>
      </c>
      <c r="B32" s="22" t="s">
        <v>303</v>
      </c>
      <c r="C32" s="22"/>
      <c r="D32" s="22"/>
      <c r="E32" s="22"/>
      <c r="F32" s="22"/>
      <c r="G32" s="22"/>
      <c r="H32" s="22"/>
      <c r="I32" s="22"/>
      <c r="J32" s="22"/>
    </row>
    <row r="33" ht="31" customHeight="1" spans="1:10">
      <c r="A33" s="22"/>
      <c r="B33" s="22"/>
      <c r="C33" s="22" t="s">
        <v>245</v>
      </c>
      <c r="D33" s="47" t="s">
        <v>246</v>
      </c>
      <c r="E33" s="48" t="s">
        <v>304</v>
      </c>
      <c r="F33" s="38" t="s">
        <v>248</v>
      </c>
      <c r="G33" s="23" t="s">
        <v>70</v>
      </c>
      <c r="H33" s="38" t="s">
        <v>305</v>
      </c>
      <c r="I33" s="38" t="s">
        <v>251</v>
      </c>
      <c r="J33" s="48" t="s">
        <v>306</v>
      </c>
    </row>
    <row r="34" ht="38" customHeight="1" spans="1:10">
      <c r="A34" s="22"/>
      <c r="B34" s="22"/>
      <c r="C34" s="22" t="s">
        <v>245</v>
      </c>
      <c r="D34" s="47" t="s">
        <v>253</v>
      </c>
      <c r="E34" s="48" t="s">
        <v>307</v>
      </c>
      <c r="F34" s="38" t="s">
        <v>248</v>
      </c>
      <c r="G34" s="23" t="s">
        <v>255</v>
      </c>
      <c r="H34" s="38" t="s">
        <v>256</v>
      </c>
      <c r="I34" s="38" t="s">
        <v>251</v>
      </c>
      <c r="J34" s="48" t="s">
        <v>308</v>
      </c>
    </row>
    <row r="35" ht="38" customHeight="1" spans="1:10">
      <c r="A35" s="22"/>
      <c r="B35" s="22"/>
      <c r="C35" s="22" t="s">
        <v>245</v>
      </c>
      <c r="D35" s="47" t="s">
        <v>309</v>
      </c>
      <c r="E35" s="48" t="s">
        <v>310</v>
      </c>
      <c r="F35" s="38" t="s">
        <v>248</v>
      </c>
      <c r="G35" s="23" t="s">
        <v>255</v>
      </c>
      <c r="H35" s="38" t="s">
        <v>256</v>
      </c>
      <c r="I35" s="38" t="s">
        <v>251</v>
      </c>
      <c r="J35" s="48" t="s">
        <v>311</v>
      </c>
    </row>
    <row r="36" ht="38" customHeight="1" spans="1:10">
      <c r="A36" s="22"/>
      <c r="B36" s="22"/>
      <c r="C36" s="22" t="s">
        <v>260</v>
      </c>
      <c r="D36" s="47" t="s">
        <v>261</v>
      </c>
      <c r="E36" s="48" t="s">
        <v>312</v>
      </c>
      <c r="F36" s="38" t="s">
        <v>267</v>
      </c>
      <c r="G36" s="23" t="s">
        <v>268</v>
      </c>
      <c r="H36" s="38" t="s">
        <v>256</v>
      </c>
      <c r="I36" s="38" t="s">
        <v>251</v>
      </c>
      <c r="J36" s="48" t="s">
        <v>313</v>
      </c>
    </row>
    <row r="37" ht="31" customHeight="1" spans="1:10">
      <c r="A37" s="22"/>
      <c r="B37" s="22"/>
      <c r="C37" s="22" t="s">
        <v>264</v>
      </c>
      <c r="D37" s="47" t="s">
        <v>265</v>
      </c>
      <c r="E37" s="48" t="s">
        <v>266</v>
      </c>
      <c r="F37" s="38" t="s">
        <v>267</v>
      </c>
      <c r="G37" s="23" t="s">
        <v>268</v>
      </c>
      <c r="H37" s="38" t="s">
        <v>256</v>
      </c>
      <c r="I37" s="38" t="s">
        <v>251</v>
      </c>
      <c r="J37" s="48" t="s">
        <v>269</v>
      </c>
    </row>
    <row r="38" ht="48" customHeight="1" spans="1:10">
      <c r="A38" s="46" t="s">
        <v>228</v>
      </c>
      <c r="B38" s="22" t="s">
        <v>314</v>
      </c>
      <c r="C38" s="22"/>
      <c r="D38" s="22"/>
      <c r="E38" s="22"/>
      <c r="F38" s="22"/>
      <c r="G38" s="22"/>
      <c r="H38" s="22"/>
      <c r="I38" s="22"/>
      <c r="J38" s="22"/>
    </row>
    <row r="39" ht="33" customHeight="1" spans="1:10">
      <c r="A39" s="22"/>
      <c r="B39" s="22"/>
      <c r="C39" s="22" t="s">
        <v>245</v>
      </c>
      <c r="D39" s="47" t="s">
        <v>246</v>
      </c>
      <c r="E39" s="48" t="s">
        <v>315</v>
      </c>
      <c r="F39" s="38" t="s">
        <v>248</v>
      </c>
      <c r="G39" s="23" t="s">
        <v>47</v>
      </c>
      <c r="H39" s="38" t="s">
        <v>286</v>
      </c>
      <c r="I39" s="38" t="s">
        <v>251</v>
      </c>
      <c r="J39" s="48" t="s">
        <v>316</v>
      </c>
    </row>
    <row r="40" ht="33" customHeight="1" spans="1:10">
      <c r="A40" s="22"/>
      <c r="B40" s="22"/>
      <c r="C40" s="22" t="s">
        <v>245</v>
      </c>
      <c r="D40" s="47" t="s">
        <v>253</v>
      </c>
      <c r="E40" s="48" t="s">
        <v>317</v>
      </c>
      <c r="F40" s="38" t="s">
        <v>248</v>
      </c>
      <c r="G40" s="23" t="s">
        <v>318</v>
      </c>
      <c r="H40" s="38" t="s">
        <v>256</v>
      </c>
      <c r="I40" s="38" t="s">
        <v>251</v>
      </c>
      <c r="J40" s="48" t="s">
        <v>319</v>
      </c>
    </row>
    <row r="41" ht="33" customHeight="1" spans="1:10">
      <c r="A41" s="22"/>
      <c r="B41" s="22"/>
      <c r="C41" s="22" t="s">
        <v>245</v>
      </c>
      <c r="D41" s="47" t="s">
        <v>309</v>
      </c>
      <c r="E41" s="48" t="s">
        <v>320</v>
      </c>
      <c r="F41" s="38" t="s">
        <v>248</v>
      </c>
      <c r="G41" s="23" t="s">
        <v>255</v>
      </c>
      <c r="H41" s="38" t="s">
        <v>256</v>
      </c>
      <c r="I41" s="38" t="s">
        <v>251</v>
      </c>
      <c r="J41" s="48" t="s">
        <v>321</v>
      </c>
    </row>
    <row r="42" ht="33" customHeight="1" spans="1:10">
      <c r="A42" s="22"/>
      <c r="B42" s="22"/>
      <c r="C42" s="22" t="s">
        <v>260</v>
      </c>
      <c r="D42" s="47" t="s">
        <v>322</v>
      </c>
      <c r="E42" s="48" t="s">
        <v>323</v>
      </c>
      <c r="F42" s="38" t="s">
        <v>267</v>
      </c>
      <c r="G42" s="23" t="s">
        <v>324</v>
      </c>
      <c r="H42" s="38" t="s">
        <v>256</v>
      </c>
      <c r="I42" s="38" t="s">
        <v>251</v>
      </c>
      <c r="J42" s="48" t="s">
        <v>325</v>
      </c>
    </row>
    <row r="43" ht="33" customHeight="1" spans="1:10">
      <c r="A43" s="22"/>
      <c r="B43" s="22"/>
      <c r="C43" s="22" t="s">
        <v>264</v>
      </c>
      <c r="D43" s="47" t="s">
        <v>265</v>
      </c>
      <c r="E43" s="48" t="s">
        <v>326</v>
      </c>
      <c r="F43" s="38" t="s">
        <v>267</v>
      </c>
      <c r="G43" s="23" t="s">
        <v>324</v>
      </c>
      <c r="H43" s="38" t="s">
        <v>256</v>
      </c>
      <c r="I43" s="38" t="s">
        <v>251</v>
      </c>
      <c r="J43" s="48" t="s">
        <v>269</v>
      </c>
    </row>
    <row r="44" ht="84" customHeight="1" spans="1:10">
      <c r="A44" s="46" t="s">
        <v>198</v>
      </c>
      <c r="B44" s="22" t="s">
        <v>327</v>
      </c>
      <c r="C44" s="22"/>
      <c r="D44" s="22"/>
      <c r="E44" s="22"/>
      <c r="F44" s="22"/>
      <c r="G44" s="22"/>
      <c r="H44" s="22"/>
      <c r="I44" s="22"/>
      <c r="J44" s="22"/>
    </row>
    <row r="45" ht="27" customHeight="1" spans="1:10">
      <c r="A45" s="22"/>
      <c r="B45" s="22"/>
      <c r="C45" s="22" t="s">
        <v>245</v>
      </c>
      <c r="D45" s="47" t="s">
        <v>246</v>
      </c>
      <c r="E45" s="48" t="s">
        <v>328</v>
      </c>
      <c r="F45" s="38" t="s">
        <v>248</v>
      </c>
      <c r="G45" s="23" t="s">
        <v>329</v>
      </c>
      <c r="H45" s="38" t="s">
        <v>330</v>
      </c>
      <c r="I45" s="38" t="s">
        <v>251</v>
      </c>
      <c r="J45" s="48" t="s">
        <v>331</v>
      </c>
    </row>
    <row r="46" ht="27" customHeight="1" spans="1:10">
      <c r="A46" s="22"/>
      <c r="B46" s="22"/>
      <c r="C46" s="22" t="s">
        <v>245</v>
      </c>
      <c r="D46" s="47" t="s">
        <v>309</v>
      </c>
      <c r="E46" s="48" t="s">
        <v>332</v>
      </c>
      <c r="F46" s="38" t="s">
        <v>267</v>
      </c>
      <c r="G46" s="23" t="s">
        <v>268</v>
      </c>
      <c r="H46" s="38" t="s">
        <v>256</v>
      </c>
      <c r="I46" s="38" t="s">
        <v>251</v>
      </c>
      <c r="J46" s="48" t="s">
        <v>331</v>
      </c>
    </row>
    <row r="47" ht="27" customHeight="1" spans="1:10">
      <c r="A47" s="22"/>
      <c r="B47" s="22"/>
      <c r="C47" s="22" t="s">
        <v>260</v>
      </c>
      <c r="D47" s="47" t="s">
        <v>261</v>
      </c>
      <c r="E47" s="48" t="s">
        <v>262</v>
      </c>
      <c r="F47" s="38" t="s">
        <v>267</v>
      </c>
      <c r="G47" s="23" t="s">
        <v>268</v>
      </c>
      <c r="H47" s="38" t="s">
        <v>256</v>
      </c>
      <c r="I47" s="38" t="s">
        <v>251</v>
      </c>
      <c r="J47" s="48" t="s">
        <v>333</v>
      </c>
    </row>
    <row r="48" ht="27" customHeight="1" spans="1:10">
      <c r="A48" s="22"/>
      <c r="B48" s="22"/>
      <c r="C48" s="22" t="s">
        <v>260</v>
      </c>
      <c r="D48" s="47" t="s">
        <v>261</v>
      </c>
      <c r="E48" s="48" t="s">
        <v>312</v>
      </c>
      <c r="F48" s="38" t="s">
        <v>267</v>
      </c>
      <c r="G48" s="23" t="s">
        <v>268</v>
      </c>
      <c r="H48" s="38" t="s">
        <v>256</v>
      </c>
      <c r="I48" s="38" t="s">
        <v>251</v>
      </c>
      <c r="J48" s="48" t="s">
        <v>334</v>
      </c>
    </row>
    <row r="49" ht="27" customHeight="1" spans="1:10">
      <c r="A49" s="22"/>
      <c r="B49" s="22"/>
      <c r="C49" s="22" t="s">
        <v>264</v>
      </c>
      <c r="D49" s="47" t="s">
        <v>265</v>
      </c>
      <c r="E49" s="48" t="s">
        <v>335</v>
      </c>
      <c r="F49" s="38" t="s">
        <v>267</v>
      </c>
      <c r="G49" s="23" t="s">
        <v>268</v>
      </c>
      <c r="H49" s="38" t="s">
        <v>256</v>
      </c>
      <c r="I49" s="38" t="s">
        <v>251</v>
      </c>
      <c r="J49" s="48" t="s">
        <v>336</v>
      </c>
    </row>
    <row r="50" ht="122" customHeight="1" spans="1:10">
      <c r="A50" s="46" t="s">
        <v>224</v>
      </c>
      <c r="B50" s="22" t="s">
        <v>337</v>
      </c>
      <c r="C50" s="22"/>
      <c r="D50" s="22"/>
      <c r="E50" s="22"/>
      <c r="F50" s="22"/>
      <c r="G50" s="22"/>
      <c r="H50" s="22"/>
      <c r="I50" s="22"/>
      <c r="J50" s="22"/>
    </row>
    <row r="51" ht="31" customHeight="1" spans="1:10">
      <c r="A51" s="22"/>
      <c r="B51" s="22"/>
      <c r="C51" s="22" t="s">
        <v>245</v>
      </c>
      <c r="D51" s="47" t="s">
        <v>246</v>
      </c>
      <c r="E51" s="48" t="s">
        <v>247</v>
      </c>
      <c r="F51" s="38" t="s">
        <v>248</v>
      </c>
      <c r="G51" s="23" t="s">
        <v>338</v>
      </c>
      <c r="H51" s="38" t="s">
        <v>250</v>
      </c>
      <c r="I51" s="38" t="s">
        <v>251</v>
      </c>
      <c r="J51" s="48" t="s">
        <v>252</v>
      </c>
    </row>
    <row r="52" ht="50" customHeight="1" spans="1:10">
      <c r="A52" s="22"/>
      <c r="B52" s="22"/>
      <c r="C52" s="22" t="s">
        <v>245</v>
      </c>
      <c r="D52" s="47" t="s">
        <v>253</v>
      </c>
      <c r="E52" s="48" t="s">
        <v>258</v>
      </c>
      <c r="F52" s="38" t="s">
        <v>248</v>
      </c>
      <c r="G52" s="23" t="s">
        <v>255</v>
      </c>
      <c r="H52" s="38" t="s">
        <v>256</v>
      </c>
      <c r="I52" s="38" t="s">
        <v>251</v>
      </c>
      <c r="J52" s="48" t="s">
        <v>259</v>
      </c>
    </row>
    <row r="53" ht="50" customHeight="1" spans="1:10">
      <c r="A53" s="22"/>
      <c r="B53" s="22"/>
      <c r="C53" s="22" t="s">
        <v>245</v>
      </c>
      <c r="D53" s="47" t="s">
        <v>253</v>
      </c>
      <c r="E53" s="48" t="s">
        <v>254</v>
      </c>
      <c r="F53" s="38" t="s">
        <v>248</v>
      </c>
      <c r="G53" s="23" t="s">
        <v>255</v>
      </c>
      <c r="H53" s="38" t="s">
        <v>256</v>
      </c>
      <c r="I53" s="38" t="s">
        <v>251</v>
      </c>
      <c r="J53" s="48" t="s">
        <v>257</v>
      </c>
    </row>
    <row r="54" ht="50" customHeight="1" spans="1:10">
      <c r="A54" s="22"/>
      <c r="B54" s="22"/>
      <c r="C54" s="22" t="s">
        <v>260</v>
      </c>
      <c r="D54" s="47" t="s">
        <v>261</v>
      </c>
      <c r="E54" s="48" t="s">
        <v>262</v>
      </c>
      <c r="F54" s="38" t="s">
        <v>267</v>
      </c>
      <c r="G54" s="23" t="s">
        <v>268</v>
      </c>
      <c r="H54" s="38" t="s">
        <v>256</v>
      </c>
      <c r="I54" s="38" t="s">
        <v>251</v>
      </c>
      <c r="J54" s="48" t="s">
        <v>339</v>
      </c>
    </row>
    <row r="55" ht="31" customHeight="1" spans="1:10">
      <c r="A55" s="22"/>
      <c r="B55" s="22"/>
      <c r="C55" s="22" t="s">
        <v>264</v>
      </c>
      <c r="D55" s="47" t="s">
        <v>265</v>
      </c>
      <c r="E55" s="48" t="s">
        <v>301</v>
      </c>
      <c r="F55" s="38" t="s">
        <v>267</v>
      </c>
      <c r="G55" s="23" t="s">
        <v>268</v>
      </c>
      <c r="H55" s="38" t="s">
        <v>256</v>
      </c>
      <c r="I55" s="38" t="s">
        <v>251</v>
      </c>
      <c r="J55" s="48" t="s">
        <v>269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thky</cp:lastModifiedBy>
  <dcterms:created xsi:type="dcterms:W3CDTF">2026-03-19T06:37:00Z</dcterms:created>
  <dcterms:modified xsi:type="dcterms:W3CDTF">2026-03-20T00:59:17Z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582901135E5A4177BB3F04798B4FD35D_12</vt:lpwstr>
  </property>
  <property fmtid="{D5CDD505-2E9C-101B-9397-08002B2CF9AE}" pid="3" name="KSOProductBuildVer">
    <vt:lpwstr>2052-12.1.0.25225</vt:lpwstr>
  </property>
  <property fmtid="{D5CDD505-2E9C-101B-9397-08002B2CF9AE}" pid="4" name="CalculationRule">
    <vt:i4>0</vt:i4>
  </property>
</Properties>
</file>