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<sst xmlns="http://schemas.openxmlformats.org/spreadsheetml/2006/main" count="703" uniqueCount="283">
  <si>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</si>
  <si>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</si>
  <si>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</si>
  <si>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</si>
  <si>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</si>
  <si>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</si>
  <si>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</si>
  <si>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</si>
  <si>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</si>
  <si>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</si>
  <si>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</si>
  <si>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</si>
  <si>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</si>
  <si>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</si>
  <si>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</si>
  <si>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</si>
  <si>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</si>
  <si>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</si>
  <si>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</si>
  <si>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</si>
  <si>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</si>
  <si>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</si>
  <si>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</si>
  <si>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</si>
  <si>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</si>
  <si>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</si>
  <si>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</si>
  <si>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</si>
  <si>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</si>
  <si>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</si>
  <si>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</si>
  <si>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</si>
  <si>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</si>
  <si>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</si>
  <si>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</si>
  <si>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</si>
  <si>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</si>
  <si>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</si>
  <si>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</si>
  <si>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</si>
  <si>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</si>
  <si>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</si>
  <si>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</si>
  <si>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</si>
  <si>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</si>
  <si>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</si>
  <si>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</si>
  <si>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</si>
  <si>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</si>
  <si>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</si>
  <si>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</si>
  <si>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</si>
  <si>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</si>
  <si>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</si>
  <si>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</si>
  <si>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125019</t>
  </si>
  <si>
    <t>通海县乡村振兴发展服务中心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</si>
  <si>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</si>
  <si>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</si>
  <si>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</si>
  <si>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</si>
  <si>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</si>
  <si>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</si>
  <si>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</si>
  <si>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</si>
  <si>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</si>
  <si>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</si>
  <si>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</si>
  <si>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</si>
  <si>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</si>
  <si>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</si>
  <si>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</si>
  <si>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</si>
  <si>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</si>
  <si>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</si>
  <si>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</si>
  <si>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</si>
  <si>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</si>
  <si>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</si>
  <si>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</si>
  <si>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</si>
  <si>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</si>
  <si>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</si>
  <si>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</si>
  <si>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</si>
  <si>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</si>
  <si>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</si>
  <si>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</si>
  <si>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</si>
  <si>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</si>
  <si>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</si>
  <si>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</si>
  <si>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</si>
  <si>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</si>
  <si>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</si>
  <si>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</si>
  <si>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</si>
  <si>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</si>
  <si>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</si>
  <si>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</si>
  <si>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</si>
  <si>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</si>
  <si>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</si>
  <si>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</si>
  <si>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</si>
  <si>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</si>
  <si>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</si>
  <si>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</si>
  <si>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</si>
  <si>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</si>
  <si>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</si>
  <si>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</si>
  <si>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</si>
  <si>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</si>
  <si>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</si>
  <si>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</si>
  <si>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</si>
  <si>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</si>
  <si>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</si>
  <si>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</si>
  <si>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</si>
  <si>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</si>
  <si>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</si>
  <si>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</si>
  <si>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</si>
  <si>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</si>
  <si>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</si>
  <si>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</si>
  <si>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</si>
  <si>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</si>
  <si>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</si>
  <si>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</si>
  <si>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</si>
  <si>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</si>
  <si>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</si>
  <si>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</si>
  <si>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</si>
  <si>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</si>
  <si>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</si>
  <si>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</si>
  <si>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</si>
  <si>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</si>
  <si>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</si>
  <si>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</si>
  <si>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</si>
  <si>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530423251100003733416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</si>
  <si>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</si>
  <si>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</si>
  <si>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</si>
  <si>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</si>
  <si>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</si>
  <si>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</si>
  <si>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</si>
  <si>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</si>
  <si>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</si>
  <si>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530423251100003733417</t>
  </si>
  <si>
    <t>30113</t>
  </si>
  <si>
    <t>530423251100003733421</t>
  </si>
  <si>
    <t>工会经费</t>
  </si>
  <si>
    <t>30228</t>
  </si>
  <si>
    <t>530423251100003733424</t>
  </si>
  <si>
    <t>一般公共经费</t>
  </si>
  <si>
    <t>30201</t>
  </si>
  <si>
    <t>办公费</t>
  </si>
  <si>
    <t>30207</t>
  </si>
  <si>
    <t>邮电费</t>
  </si>
  <si>
    <t>30211</t>
  </si>
  <si>
    <t>差旅费</t>
  </si>
  <si>
    <t>30239</t>
  </si>
  <si>
    <t>其他交通费用</t>
  </si>
  <si>
    <t>31002</t>
  </si>
  <si>
    <t>办公设备购置</t>
  </si>
  <si>
    <t>31003</t>
  </si>
  <si>
    <t>专用设备购置</t>
  </si>
  <si>
    <t>530423251100003733520</t>
  </si>
  <si>
    <t>事业人员奖励性绩效工资增量</t>
  </si>
  <si>
    <t>30107</t>
  </si>
  <si>
    <t>绩效工资</t>
  </si>
  <si>
    <t>530423251100003733550</t>
  </si>
  <si>
    <t>对个人和家庭的补助</t>
  </si>
  <si>
    <t>30305</t>
  </si>
  <si>
    <t>生活补助</t>
  </si>
  <si>
    <t>530423251100003733805</t>
  </si>
  <si>
    <t>福利费经费</t>
  </si>
  <si>
    <t>30299</t>
  </si>
  <si>
    <t>其他商品和服务支出</t>
  </si>
  <si>
    <t>530423251100003733832</t>
  </si>
  <si>
    <t>事业人员支出工资</t>
  </si>
  <si>
    <t>30101</t>
  </si>
  <si>
    <t>基本工资</t>
  </si>
  <si>
    <t>30102</t>
  </si>
  <si>
    <t>津贴补贴</t>
  </si>
  <si>
    <t>530423251100003733833</t>
  </si>
  <si>
    <t>人员经费预留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</si>
  <si>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</si>
  <si>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</si>
  <si>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</si>
  <si>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</si>
  <si>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</si>
  <si>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</si>
  <si>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</si>
  <si>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</si>
  <si>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</si>
  <si>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</si>
  <si>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</si>
  <si>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</si>
  <si>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</si>
  <si>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</si>
  <si>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</si>
  <si>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</si>
  <si>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</si>
  <si>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</si>
  <si>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</si>
  <si>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</si>
  <si>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</si>
  <si>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</si>
  <si>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</si>
  <si>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</si>
  <si>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</si>
  <si>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</si>
  <si>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</si>
  <si>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</si>
  <si>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</si>
  <si>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</si>
  <si>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</si>
  <si>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</si>
  <si>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</si>
  <si>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</si>
  <si>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</si>
  <si>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</si>
  <si>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文件柜</t>
  </si>
  <si>
    <t>个</t>
  </si>
  <si>
    <t>车辆保险费</t>
  </si>
  <si>
    <t>批</t>
  </si>
  <si>
    <t>打印机</t>
  </si>
  <si>
    <t>台</t>
  </si>
  <si>
    <t>车辆加油费</t>
  </si>
  <si>
    <t>碎纸机</t>
  </si>
  <si>
    <t>车辆维修和保养费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</si>
  <si>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</si>
  <si>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</si>
  <si>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</si>
  <si>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</si>
  <si>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</si>
  <si>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</si>
  <si>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</si>
  <si>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</si>
  <si>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</si>
  <si>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</si>
  <si>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</si>
  <si>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</si>
  <si>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</si>
  <si>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</si>
  <si>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</si>
  <si>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</si>
  <si>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</si>
  <si>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</si>
  <si>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</si>
  <si>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</si>
  <si>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</si>
  <si>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</si>
  <si>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</si>
  <si>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</si>
  <si>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</si>
  <si>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</si>
  <si>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</si>
  <si>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</si>
  <si>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</si>
  <si>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</si>
  <si>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</si>
  <si>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</si>
  <si>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</si>
  <si>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</si>
  <si>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A02021003 A4黑白打印机</t>
  </si>
  <si>
    <t>A05 家具和用品</t>
  </si>
  <si>
    <t>A05010502 文件柜</t>
  </si>
  <si>
    <t>A02021301 碎纸机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</si>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</sst>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4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C27" sqref="C27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"单位名称："&amp;"通海县乡村振兴发展服务中心"</f>
        <v>单位名称：通海县乡村振兴发展服务中心</v>
      </c>
      <c r="B3" s="4"/>
      <c r="C3" s="61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1844280.99</v>
      </c>
      <c r="C7" s="14" t="str">
        <f>"一"&amp;"、"&amp;"社会保障和就业支出"</f>
        <v>一、社会保障和就业支出</v>
      </c>
      <c r="D7" s="16">
        <v>230263.68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169485.83</v>
      </c>
    </row>
    <row r="9" ht="22.5" customHeight="1" spans="1:4">
      <c r="A9" s="14" t="s">
        <v>10</v>
      </c>
      <c r="B9" s="16"/>
      <c r="C9" s="14" t="str">
        <f>"三"&amp;"、"&amp;"农林水支出"</f>
        <v>三、农林水支出</v>
      </c>
      <c r="D9" s="16">
        <v>1319959.48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124572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2" t="s">
        <v>16</v>
      </c>
      <c r="B15" s="16"/>
      <c r="C15" s="65"/>
      <c r="D15" s="16"/>
    </row>
    <row r="16" ht="22.5" customHeight="1" spans="1:4">
      <c r="A16" s="62" t="s">
        <v>17</v>
      </c>
      <c r="B16" s="16"/>
      <c r="C16" s="65"/>
      <c r="D16" s="16"/>
    </row>
    <row r="17" ht="22.5" customHeight="1" spans="1:4">
      <c r="A17" s="62"/>
      <c r="B17" s="16"/>
      <c r="C17" s="65"/>
      <c r="D17" s="16"/>
    </row>
    <row r="18" ht="22.5" customHeight="1" spans="1:4">
      <c r="A18" s="63" t="s">
        <v>18</v>
      </c>
      <c r="B18" s="64">
        <v>1844280.99</v>
      </c>
      <c r="C18" s="65" t="s">
        <v>19</v>
      </c>
      <c r="D18" s="64">
        <v>1844280.99</v>
      </c>
    </row>
    <row r="19" ht="22.5" customHeight="1" spans="1:4">
      <c r="A19" s="72" t="s">
        <v>20</v>
      </c>
      <c r="B19" s="16"/>
      <c r="C19" s="73" t="s">
        <v>21</v>
      </c>
      <c r="D19" s="45"/>
    </row>
    <row r="20" ht="22.5" customHeight="1" spans="1:4">
      <c r="A20" s="62" t="s">
        <v>22</v>
      </c>
      <c r="B20" s="64"/>
      <c r="C20" s="62" t="s">
        <v>22</v>
      </c>
      <c r="D20" s="64"/>
    </row>
    <row r="21" ht="22.5" customHeight="1" spans="1:4">
      <c r="A21" s="62" t="s">
        <v>23</v>
      </c>
      <c r="B21" s="64"/>
      <c r="C21" s="62" t="s">
        <v>24</v>
      </c>
      <c r="D21" s="64"/>
    </row>
    <row r="22" ht="22.5" customHeight="1" spans="1:4">
      <c r="A22" s="63" t="s">
        <v>25</v>
      </c>
      <c r="B22" s="64">
        <v>1844280.99</v>
      </c>
      <c r="C22" s="65" t="s">
        <v>26</v>
      </c>
      <c r="D22" s="64">
        <v>1844280.99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8.85" defaultRowHeight="15" customHeight="1" outlineLevelRow="7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215</v>
      </c>
    </row>
    <row r="2" ht="37.5" customHeight="1" spans="1:6">
      <c r="A2" s="3" t="s">
        <v>216</v>
      </c>
      <c r="B2" s="3"/>
      <c r="C2" s="3"/>
      <c r="D2" s="3"/>
      <c r="E2" s="3"/>
      <c r="F2" s="3"/>
    </row>
    <row r="3" ht="18.75" customHeight="1" spans="1:6">
      <c r="A3" s="40" t="str">
        <f>"单位名称："&amp;"通海县乡村振兴发展服务中心"</f>
        <v>单位名称：通海县乡村振兴发展服务中心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129</v>
      </c>
      <c r="B4" s="12" t="s">
        <v>59</v>
      </c>
      <c r="C4" s="12" t="s">
        <v>60</v>
      </c>
      <c r="D4" s="43" t="s">
        <v>217</v>
      </c>
      <c r="E4" s="43"/>
      <c r="F4" s="43"/>
    </row>
    <row r="5" ht="18.75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101</v>
      </c>
      <c r="B8" s="44"/>
      <c r="C8" s="44"/>
      <c r="D8" s="45"/>
      <c r="E8" s="45"/>
      <c r="F8" s="45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218</v>
      </c>
    </row>
    <row r="2" ht="45" customHeight="1" spans="1:17">
      <c r="A2" s="28" t="s">
        <v>219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"单位名称："&amp;"通海县乡村振兴发展服务中心"</f>
        <v>单位名称：通海县乡村振兴发展服务中心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220</v>
      </c>
      <c r="B4" s="21" t="s">
        <v>221</v>
      </c>
      <c r="C4" s="21" t="s">
        <v>222</v>
      </c>
      <c r="D4" s="21" t="s">
        <v>223</v>
      </c>
      <c r="E4" s="21" t="s">
        <v>224</v>
      </c>
      <c r="F4" s="21" t="s">
        <v>225</v>
      </c>
      <c r="G4" s="21" t="s">
        <v>136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226</v>
      </c>
      <c r="B5" s="21" t="s">
        <v>221</v>
      </c>
      <c r="C5" s="21" t="s">
        <v>222</v>
      </c>
      <c r="D5" s="21" t="s">
        <v>223</v>
      </c>
      <c r="E5" s="21" t="s">
        <v>224</v>
      </c>
      <c r="F5" s="21" t="s">
        <v>225</v>
      </c>
      <c r="G5" s="21" t="s">
        <v>32</v>
      </c>
      <c r="H5" s="21" t="s">
        <v>35</v>
      </c>
      <c r="I5" s="21" t="s">
        <v>227</v>
      </c>
      <c r="J5" s="21" t="s">
        <v>228</v>
      </c>
      <c r="K5" s="21" t="s">
        <v>38</v>
      </c>
      <c r="L5" s="21" t="s">
        <v>229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 t="s">
        <v>161</v>
      </c>
      <c r="B8" s="22"/>
      <c r="C8" s="22"/>
      <c r="D8" s="37"/>
      <c r="E8" s="37"/>
      <c r="F8" s="37">
        <v>18100</v>
      </c>
      <c r="G8" s="37">
        <v>18100</v>
      </c>
      <c r="H8" s="37">
        <v>18100</v>
      </c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230</v>
      </c>
      <c r="C9" s="22" t="str">
        <f>"A05010502"&amp;"  "&amp;"文件柜"</f>
        <v>A05010502  文件柜</v>
      </c>
      <c r="D9" s="38" t="s">
        <v>231</v>
      </c>
      <c r="E9" s="23">
        <v>2</v>
      </c>
      <c r="F9" s="37">
        <v>2000</v>
      </c>
      <c r="G9" s="37">
        <v>2000</v>
      </c>
      <c r="H9" s="32">
        <v>2000</v>
      </c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22"/>
      <c r="B10" s="22" t="s">
        <v>232</v>
      </c>
      <c r="C10" s="22" t="str">
        <f>"C1804010201"&amp;"  "&amp;"机动车保险服务"</f>
        <v>C1804010201  机动车保险服务</v>
      </c>
      <c r="D10" s="38" t="s">
        <v>233</v>
      </c>
      <c r="E10" s="23">
        <v>1</v>
      </c>
      <c r="F10" s="37">
        <v>3000</v>
      </c>
      <c r="G10" s="37">
        <v>3000</v>
      </c>
      <c r="H10" s="32">
        <v>3000</v>
      </c>
      <c r="I10" s="32"/>
      <c r="J10" s="32"/>
      <c r="K10" s="32"/>
      <c r="L10" s="37"/>
      <c r="M10" s="37"/>
      <c r="N10" s="37"/>
      <c r="O10" s="37"/>
      <c r="P10" s="37"/>
      <c r="Q10" s="37"/>
    </row>
    <row r="11" ht="20.25" customHeight="1" spans="1:17">
      <c r="A11" s="22"/>
      <c r="B11" s="22" t="s">
        <v>234</v>
      </c>
      <c r="C11" s="22" t="str">
        <f>"A02021003"&amp;"  "&amp;"A4黑白打印机"</f>
        <v>A02021003  A4黑白打印机</v>
      </c>
      <c r="D11" s="38" t="s">
        <v>235</v>
      </c>
      <c r="E11" s="23">
        <v>3</v>
      </c>
      <c r="F11" s="37">
        <v>4500</v>
      </c>
      <c r="G11" s="37">
        <v>4500</v>
      </c>
      <c r="H11" s="32">
        <v>4500</v>
      </c>
      <c r="I11" s="32"/>
      <c r="J11" s="32"/>
      <c r="K11" s="32"/>
      <c r="L11" s="37"/>
      <c r="M11" s="37"/>
      <c r="N11" s="37"/>
      <c r="O11" s="37"/>
      <c r="P11" s="37"/>
      <c r="Q11" s="37"/>
    </row>
    <row r="12" ht="20.25" customHeight="1" spans="1:17">
      <c r="A12" s="22"/>
      <c r="B12" s="22" t="s">
        <v>236</v>
      </c>
      <c r="C12" s="22" t="str">
        <f>"C23120302"&amp;"  "&amp;"车辆加油、添加燃料服务"</f>
        <v>C23120302  车辆加油、添加燃料服务</v>
      </c>
      <c r="D12" s="38" t="s">
        <v>233</v>
      </c>
      <c r="E12" s="23">
        <v>1</v>
      </c>
      <c r="F12" s="37">
        <v>4000</v>
      </c>
      <c r="G12" s="37">
        <v>4000</v>
      </c>
      <c r="H12" s="32">
        <v>4000</v>
      </c>
      <c r="I12" s="32"/>
      <c r="J12" s="32"/>
      <c r="K12" s="32"/>
      <c r="L12" s="37"/>
      <c r="M12" s="37"/>
      <c r="N12" s="37"/>
      <c r="O12" s="37"/>
      <c r="P12" s="37"/>
      <c r="Q12" s="37"/>
    </row>
    <row r="13" ht="20.25" customHeight="1" spans="1:17">
      <c r="A13" s="22"/>
      <c r="B13" s="22" t="s">
        <v>237</v>
      </c>
      <c r="C13" s="22" t="str">
        <f>"A02021301"&amp;"  "&amp;"碎纸机"</f>
        <v>A02021301  碎纸机</v>
      </c>
      <c r="D13" s="38" t="s">
        <v>235</v>
      </c>
      <c r="E13" s="23">
        <v>2</v>
      </c>
      <c r="F13" s="37">
        <v>1600</v>
      </c>
      <c r="G13" s="37">
        <v>1600</v>
      </c>
      <c r="H13" s="32">
        <v>1600</v>
      </c>
      <c r="I13" s="32"/>
      <c r="J13" s="32"/>
      <c r="K13" s="32"/>
      <c r="L13" s="37"/>
      <c r="M13" s="37"/>
      <c r="N13" s="37"/>
      <c r="O13" s="37"/>
      <c r="P13" s="37"/>
      <c r="Q13" s="37"/>
    </row>
    <row r="14" ht="20.25" customHeight="1" spans="1:17">
      <c r="A14" s="22"/>
      <c r="B14" s="22" t="s">
        <v>238</v>
      </c>
      <c r="C14" s="22" t="str">
        <f>"C23120300"&amp;"  "&amp;"车辆维修和保养服务"</f>
        <v>C23120300  车辆维修和保养服务</v>
      </c>
      <c r="D14" s="38" t="s">
        <v>233</v>
      </c>
      <c r="E14" s="23">
        <v>1</v>
      </c>
      <c r="F14" s="37">
        <v>3000</v>
      </c>
      <c r="G14" s="37">
        <v>3000</v>
      </c>
      <c r="H14" s="32">
        <v>3000</v>
      </c>
      <c r="I14" s="32"/>
      <c r="J14" s="32"/>
      <c r="K14" s="32"/>
      <c r="L14" s="37"/>
      <c r="M14" s="37"/>
      <c r="N14" s="37"/>
      <c r="O14" s="37"/>
      <c r="P14" s="37"/>
      <c r="Q14" s="37"/>
    </row>
    <row r="15" ht="20.25" customHeight="1" spans="1:17">
      <c r="A15" s="23" t="s">
        <v>32</v>
      </c>
      <c r="B15" s="23"/>
      <c r="C15" s="23"/>
      <c r="D15" s="38"/>
      <c r="E15" s="38"/>
      <c r="F15" s="37">
        <v>18100</v>
      </c>
      <c r="G15" s="37">
        <v>18100</v>
      </c>
      <c r="H15" s="37">
        <v>18100</v>
      </c>
      <c r="I15" s="37"/>
      <c r="J15" s="37"/>
      <c r="K15" s="37"/>
      <c r="L15" s="37"/>
      <c r="M15" s="37"/>
      <c r="N15" s="37"/>
      <c r="O15" s="37"/>
      <c r="P15" s="37"/>
      <c r="Q15" s="37"/>
    </row>
  </sheetData>
  <mergeCells count="17">
    <mergeCell ref="A1:M1"/>
    <mergeCell ref="A2:Q2"/>
    <mergeCell ref="A3:M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I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239</v>
      </c>
    </row>
    <row r="2" ht="45" customHeight="1" spans="1:14">
      <c r="A2" s="28" t="s">
        <v>240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"单位名称："&amp;"通海县乡村振兴发展服务中心"</f>
        <v>单位名称：通海县乡村振兴发展服务中心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220</v>
      </c>
      <c r="B4" s="29" t="s">
        <v>241</v>
      </c>
      <c r="C4" s="29" t="s">
        <v>242</v>
      </c>
      <c r="D4" s="29" t="s">
        <v>136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226</v>
      </c>
      <c r="B5" s="29"/>
      <c r="C5" s="29" t="s">
        <v>243</v>
      </c>
      <c r="D5" s="29" t="s">
        <v>32</v>
      </c>
      <c r="E5" s="29" t="s">
        <v>35</v>
      </c>
      <c r="F5" s="29" t="s">
        <v>227</v>
      </c>
      <c r="G5" s="29" t="s">
        <v>228</v>
      </c>
      <c r="H5" s="29" t="s">
        <v>38</v>
      </c>
      <c r="I5" s="29" t="s">
        <v>229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8"/>
  <sheetViews>
    <sheetView showZeros="0" workbookViewId="0">
      <selection activeCell="A1" sqref="A1"/>
    </sheetView>
  </sheetViews>
  <sheetFormatPr defaultColWidth="8.85" defaultRowHeight="15" customHeight="1" outlineLevelRow="7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244</v>
      </c>
    </row>
    <row r="2" ht="45.15" customHeight="1" spans="1:14">
      <c r="A2" s="24" t="s">
        <v>245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"单位名称："&amp;"通海县乡村振兴发展服务中心"</f>
        <v>单位名称：通海县乡村振兴发展服务中心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7" t="s">
        <v>246</v>
      </c>
      <c r="B4" s="27" t="s">
        <v>136</v>
      </c>
      <c r="C4" s="27"/>
      <c r="D4" s="27"/>
      <c r="E4" s="27" t="s">
        <v>247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32</v>
      </c>
      <c r="C5" s="27" t="s">
        <v>35</v>
      </c>
      <c r="D5" s="27" t="s">
        <v>227</v>
      </c>
      <c r="E5" s="27" t="s">
        <v>248</v>
      </c>
      <c r="F5" s="27" t="s">
        <v>249</v>
      </c>
      <c r="G5" s="27" t="s">
        <v>250</v>
      </c>
      <c r="H5" s="27" t="s">
        <v>251</v>
      </c>
      <c r="I5" s="27" t="s">
        <v>252</v>
      </c>
      <c r="J5" s="27" t="s">
        <v>253</v>
      </c>
      <c r="K5" s="27" t="s">
        <v>254</v>
      </c>
      <c r="L5" s="27" t="s">
        <v>255</v>
      </c>
      <c r="M5" s="27" t="s">
        <v>256</v>
      </c>
      <c r="N5" s="27" t="s">
        <v>257</v>
      </c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258</v>
      </c>
      <c r="L6" s="23" t="s">
        <v>259</v>
      </c>
      <c r="M6" s="23" t="s">
        <v>260</v>
      </c>
      <c r="N6" s="23" t="s">
        <v>261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8.85" defaultRowHeight="15" customHeight="1" outlineLevelRow="6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262</v>
      </c>
    </row>
    <row r="2" ht="52.05" customHeight="1" spans="1:10">
      <c r="A2" s="24" t="s">
        <v>263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"单位名称："&amp;"通海县乡村振兴发展服务中心"</f>
        <v>单位名称：通海县乡村振兴发展服务中心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205</v>
      </c>
      <c r="B4" s="21" t="s">
        <v>206</v>
      </c>
      <c r="C4" s="21" t="s">
        <v>207</v>
      </c>
      <c r="D4" s="21" t="s">
        <v>208</v>
      </c>
      <c r="E4" s="21" t="s">
        <v>209</v>
      </c>
      <c r="F4" s="21" t="s">
        <v>210</v>
      </c>
      <c r="G4" s="21" t="s">
        <v>211</v>
      </c>
      <c r="H4" s="21" t="s">
        <v>212</v>
      </c>
      <c r="I4" s="21" t="s">
        <v>213</v>
      </c>
      <c r="J4" s="21" t="s">
        <v>214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tabSelected="1" workbookViewId="0">
      <selection activeCell="A1" sqref="A1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264</v>
      </c>
    </row>
    <row r="2" ht="41.4" customHeight="1" spans="1:8">
      <c r="A2" s="20" t="s">
        <v>265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"单位名称："&amp;"通海县乡村振兴发展服务中心"</f>
        <v>单位名称：通海县乡村振兴发展服务中心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129</v>
      </c>
      <c r="B4" s="21" t="s">
        <v>266</v>
      </c>
      <c r="C4" s="21" t="s">
        <v>267</v>
      </c>
      <c r="D4" s="21" t="s">
        <v>268</v>
      </c>
      <c r="E4" s="21" t="s">
        <v>223</v>
      </c>
      <c r="F4" s="21" t="s">
        <v>269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224</v>
      </c>
      <c r="G5" s="21" t="s">
        <v>270</v>
      </c>
      <c r="H5" s="21" t="s">
        <v>271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 t="s">
        <v>56</v>
      </c>
      <c r="B7" s="22" t="s">
        <v>272</v>
      </c>
      <c r="C7" s="22" t="s">
        <v>273</v>
      </c>
      <c r="D7" s="22" t="s">
        <v>234</v>
      </c>
      <c r="E7" s="23" t="s">
        <v>235</v>
      </c>
      <c r="F7" s="23">
        <v>3</v>
      </c>
      <c r="G7" s="16">
        <v>1500</v>
      </c>
      <c r="H7" s="16">
        <v>4500</v>
      </c>
    </row>
    <row r="8" ht="18.75" customHeight="1" spans="1:8">
      <c r="A8" s="22" t="s">
        <v>56</v>
      </c>
      <c r="B8" s="22" t="s">
        <v>274</v>
      </c>
      <c r="C8" s="22" t="s">
        <v>275</v>
      </c>
      <c r="D8" s="22" t="s">
        <v>230</v>
      </c>
      <c r="E8" s="23" t="s">
        <v>231</v>
      </c>
      <c r="F8" s="23">
        <v>2</v>
      </c>
      <c r="G8" s="16">
        <v>1000</v>
      </c>
      <c r="H8" s="16">
        <v>2000</v>
      </c>
    </row>
    <row r="9" ht="18.75" customHeight="1" spans="1:8">
      <c r="A9" s="22" t="s">
        <v>56</v>
      </c>
      <c r="B9" s="22" t="s">
        <v>272</v>
      </c>
      <c r="C9" s="22" t="s">
        <v>276</v>
      </c>
      <c r="D9" s="22" t="s">
        <v>237</v>
      </c>
      <c r="E9" s="23" t="s">
        <v>231</v>
      </c>
      <c r="F9" s="23">
        <v>2</v>
      </c>
      <c r="G9" s="16">
        <v>800</v>
      </c>
      <c r="H9" s="16">
        <v>1600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277</v>
      </c>
    </row>
    <row r="2" ht="45" customHeight="1" spans="1:11">
      <c r="A2" s="3" t="s">
        <v>278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"单位名称："&amp;"通海县乡村振兴发展服务中心"</f>
        <v>单位名称：通海县乡村振兴发展服务中心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198</v>
      </c>
      <c r="B4" s="12" t="s">
        <v>131</v>
      </c>
      <c r="C4" s="12" t="s">
        <v>199</v>
      </c>
      <c r="D4" s="12" t="s">
        <v>132</v>
      </c>
      <c r="E4" s="12" t="s">
        <v>133</v>
      </c>
      <c r="F4" s="12" t="s">
        <v>200</v>
      </c>
      <c r="G4" s="12" t="s">
        <v>135</v>
      </c>
      <c r="H4" s="12" t="s">
        <v>32</v>
      </c>
      <c r="I4" s="12" t="s">
        <v>279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topLeftCell="A4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280</v>
      </c>
    </row>
    <row r="2" ht="45" customHeight="1" spans="1:7">
      <c r="A2" s="3" t="s">
        <v>281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"单位名称："&amp;"通海县乡村振兴发展服务中心"</f>
        <v>单位名称：通海县乡村振兴发展服务中心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199</v>
      </c>
      <c r="B4" s="6" t="s">
        <v>198</v>
      </c>
      <c r="C4" s="6" t="s">
        <v>131</v>
      </c>
      <c r="D4" s="6" t="s">
        <v>282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/>
      <c r="B8" s="8"/>
      <c r="C8" s="9"/>
      <c r="D8" s="8"/>
      <c r="E8" s="10"/>
      <c r="F8" s="10"/>
      <c r="G8" s="10"/>
    </row>
    <row r="9" ht="20.25" customHeight="1" spans="1:7">
      <c r="A9" s="11" t="s">
        <v>32</v>
      </c>
      <c r="B9" s="11"/>
      <c r="C9" s="11"/>
      <c r="D9" s="11"/>
      <c r="E9" s="10"/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"单位名称："&amp;"通海县乡村振兴发展服务中心"</f>
        <v>单位名称：通海县乡村振兴发展服务中心</v>
      </c>
      <c r="B3" s="4"/>
      <c r="C3" s="4"/>
      <c r="D3" s="4"/>
      <c r="E3" s="49"/>
      <c r="F3" s="49"/>
      <c r="G3" s="49"/>
      <c r="H3" s="49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6" t="s">
        <v>31</v>
      </c>
      <c r="C4" s="66" t="s">
        <v>32</v>
      </c>
      <c r="D4" s="66" t="s">
        <v>33</v>
      </c>
      <c r="E4" s="66"/>
      <c r="F4" s="66"/>
      <c r="G4" s="66"/>
      <c r="H4" s="66"/>
      <c r="I4" s="66"/>
      <c r="J4" s="67"/>
      <c r="K4" s="67"/>
      <c r="L4" s="67"/>
      <c r="M4" s="67"/>
      <c r="N4" s="67"/>
      <c r="O4" s="66" t="s">
        <v>20</v>
      </c>
      <c r="P4" s="66"/>
      <c r="Q4" s="66"/>
      <c r="R4" s="66"/>
      <c r="S4" s="66"/>
    </row>
    <row r="5" ht="18.75" customHeight="1" spans="1:19">
      <c r="A5" s="12"/>
      <c r="B5" s="66"/>
      <c r="C5" s="66"/>
      <c r="D5" s="68" t="s">
        <v>34</v>
      </c>
      <c r="E5" s="68" t="s">
        <v>35</v>
      </c>
      <c r="F5" s="68" t="s">
        <v>36</v>
      </c>
      <c r="G5" s="68" t="s">
        <v>37</v>
      </c>
      <c r="H5" s="68" t="s">
        <v>38</v>
      </c>
      <c r="I5" s="69" t="s">
        <v>39</v>
      </c>
      <c r="J5" s="70"/>
      <c r="K5" s="70"/>
      <c r="L5" s="70"/>
      <c r="M5" s="70"/>
      <c r="N5" s="70"/>
      <c r="O5" s="69" t="s">
        <v>34</v>
      </c>
      <c r="P5" s="69" t="s">
        <v>35</v>
      </c>
      <c r="Q5" s="69" t="s">
        <v>36</v>
      </c>
      <c r="R5" s="69" t="s">
        <v>37</v>
      </c>
      <c r="S5" s="68" t="s">
        <v>40</v>
      </c>
    </row>
    <row r="6" ht="18.75" customHeight="1" spans="1:19">
      <c r="A6" s="12"/>
      <c r="B6" s="66"/>
      <c r="C6" s="66"/>
      <c r="D6" s="68"/>
      <c r="E6" s="68"/>
      <c r="F6" s="68"/>
      <c r="G6" s="68"/>
      <c r="H6" s="68"/>
      <c r="I6" s="69" t="s">
        <v>34</v>
      </c>
      <c r="J6" s="69" t="s">
        <v>41</v>
      </c>
      <c r="K6" s="69" t="s">
        <v>42</v>
      </c>
      <c r="L6" s="69" t="s">
        <v>43</v>
      </c>
      <c r="M6" s="69" t="s">
        <v>44</v>
      </c>
      <c r="N6" s="69" t="s">
        <v>45</v>
      </c>
      <c r="O6" s="69"/>
      <c r="P6" s="69"/>
      <c r="Q6" s="69"/>
      <c r="R6" s="69"/>
      <c r="S6" s="68"/>
    </row>
    <row r="7" ht="18.75" customHeight="1" spans="1:19">
      <c r="A7" s="71" t="s">
        <v>46</v>
      </c>
      <c r="B7" s="13" t="s">
        <v>47</v>
      </c>
      <c r="C7" s="13" t="s">
        <v>48</v>
      </c>
      <c r="D7" s="13" t="s">
        <v>49</v>
      </c>
      <c r="E7" s="71" t="s">
        <v>50</v>
      </c>
      <c r="F7" s="13" t="s">
        <v>51</v>
      </c>
      <c r="G7" s="13" t="s">
        <v>52</v>
      </c>
      <c r="H7" s="71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1844280.99</v>
      </c>
      <c r="D8" s="16">
        <v>1844280.99</v>
      </c>
      <c r="E8" s="16">
        <v>1844280.99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44" t="s">
        <v>32</v>
      </c>
      <c r="B9" s="44"/>
      <c r="C9" s="16">
        <v>1844280.99</v>
      </c>
      <c r="D9" s="16">
        <v>1844280.99</v>
      </c>
      <c r="E9" s="16">
        <v>1844280.99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8"/>
      <c r="L2" s="48"/>
      <c r="M2" s="48"/>
      <c r="N2" s="48"/>
      <c r="O2" s="48"/>
    </row>
    <row r="3" ht="18.75" customHeight="1" spans="1:15">
      <c r="A3" s="40" t="str">
        <f>"单位名称："&amp;"通海县乡村振兴发展服务中心"</f>
        <v>单位名称：通海县乡村振兴发展服务中心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43"/>
      <c r="I5" s="12"/>
      <c r="J5" s="43" t="s">
        <v>34</v>
      </c>
      <c r="K5" s="43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230263.68</v>
      </c>
      <c r="D7" s="16">
        <v>230263.68</v>
      </c>
      <c r="E7" s="16">
        <v>230263.68</v>
      </c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59" t="s">
        <v>73</v>
      </c>
      <c r="B8" s="59" t="s">
        <v>74</v>
      </c>
      <c r="C8" s="16">
        <v>230263.68</v>
      </c>
      <c r="D8" s="16">
        <v>230263.68</v>
      </c>
      <c r="E8" s="16">
        <v>230263.68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0" t="s">
        <v>75</v>
      </c>
      <c r="B9" s="60" t="s">
        <v>76</v>
      </c>
      <c r="C9" s="16">
        <v>43200</v>
      </c>
      <c r="D9" s="16">
        <v>43200</v>
      </c>
      <c r="E9" s="16">
        <v>43200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0" t="s">
        <v>77</v>
      </c>
      <c r="B10" s="60" t="s">
        <v>78</v>
      </c>
      <c r="C10" s="16">
        <v>187063.68</v>
      </c>
      <c r="D10" s="16">
        <v>187063.68</v>
      </c>
      <c r="E10" s="16">
        <v>187063.68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15" t="s">
        <v>79</v>
      </c>
      <c r="B11" s="15" t="s">
        <v>80</v>
      </c>
      <c r="C11" s="16">
        <v>169485.83</v>
      </c>
      <c r="D11" s="16">
        <v>169485.83</v>
      </c>
      <c r="E11" s="16">
        <v>169485.83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59" t="s">
        <v>81</v>
      </c>
      <c r="B12" s="59" t="s">
        <v>82</v>
      </c>
      <c r="C12" s="16">
        <v>169485.83</v>
      </c>
      <c r="D12" s="16">
        <v>169485.83</v>
      </c>
      <c r="E12" s="16">
        <v>169485.83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0" t="s">
        <v>83</v>
      </c>
      <c r="B13" s="60" t="s">
        <v>84</v>
      </c>
      <c r="C13" s="16">
        <v>97039.28</v>
      </c>
      <c r="D13" s="16">
        <v>97039.28</v>
      </c>
      <c r="E13" s="16">
        <v>97039.28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0" t="s">
        <v>85</v>
      </c>
      <c r="B14" s="60" t="s">
        <v>86</v>
      </c>
      <c r="C14" s="16">
        <v>57335.22</v>
      </c>
      <c r="D14" s="16">
        <v>57335.22</v>
      </c>
      <c r="E14" s="16">
        <v>57335.22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0" t="s">
        <v>87</v>
      </c>
      <c r="B15" s="60" t="s">
        <v>88</v>
      </c>
      <c r="C15" s="16">
        <v>15111.33</v>
      </c>
      <c r="D15" s="16">
        <v>15111.33</v>
      </c>
      <c r="E15" s="16">
        <v>15111.33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15" t="s">
        <v>89</v>
      </c>
      <c r="B16" s="15" t="s">
        <v>90</v>
      </c>
      <c r="C16" s="16">
        <v>1319959.48</v>
      </c>
      <c r="D16" s="16">
        <v>1319959.48</v>
      </c>
      <c r="E16" s="16">
        <v>1319959.48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59" t="s">
        <v>91</v>
      </c>
      <c r="B17" s="59" t="s">
        <v>92</v>
      </c>
      <c r="C17" s="16">
        <v>1319959.48</v>
      </c>
      <c r="D17" s="16">
        <v>1319959.48</v>
      </c>
      <c r="E17" s="16">
        <v>1319959.48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0" t="s">
        <v>93</v>
      </c>
      <c r="B18" s="60" t="s">
        <v>94</v>
      </c>
      <c r="C18" s="16">
        <v>1319959.48</v>
      </c>
      <c r="D18" s="16">
        <v>1319959.48</v>
      </c>
      <c r="E18" s="16">
        <v>1319959.48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95</v>
      </c>
      <c r="B19" s="15" t="s">
        <v>96</v>
      </c>
      <c r="C19" s="16">
        <v>124572</v>
      </c>
      <c r="D19" s="16">
        <v>124572</v>
      </c>
      <c r="E19" s="16">
        <v>124572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59" t="s">
        <v>97</v>
      </c>
      <c r="B20" s="59" t="s">
        <v>98</v>
      </c>
      <c r="C20" s="16">
        <v>124572</v>
      </c>
      <c r="D20" s="16">
        <v>124572</v>
      </c>
      <c r="E20" s="16">
        <v>124572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0" t="s">
        <v>99</v>
      </c>
      <c r="B21" s="60" t="s">
        <v>100</v>
      </c>
      <c r="C21" s="16">
        <v>124572</v>
      </c>
      <c r="D21" s="16">
        <v>124572</v>
      </c>
      <c r="E21" s="16">
        <v>124572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4" t="s">
        <v>101</v>
      </c>
      <c r="B22" s="44"/>
      <c r="C22" s="16">
        <v>1844280.99</v>
      </c>
      <c r="D22" s="16">
        <v>1844280.99</v>
      </c>
      <c r="E22" s="16">
        <v>1844280.99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102</v>
      </c>
    </row>
    <row r="2" ht="45" customHeight="1" spans="1:4">
      <c r="A2" s="3" t="s">
        <v>103</v>
      </c>
      <c r="B2" s="3"/>
      <c r="C2" s="3"/>
      <c r="D2" s="3"/>
    </row>
    <row r="3" ht="18.75" customHeight="1" spans="1:4">
      <c r="A3" s="4" t="str">
        <f>"单位名称："&amp;"通海县乡村振兴发展服务中心"</f>
        <v>单位名称：通海县乡村振兴发展服务中心</v>
      </c>
      <c r="B3" s="4"/>
      <c r="C3" s="61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104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105</v>
      </c>
      <c r="B7" s="16">
        <v>1844280.99</v>
      </c>
      <c r="C7" s="14" t="s">
        <v>106</v>
      </c>
      <c r="D7" s="16">
        <v>1844280.99</v>
      </c>
    </row>
    <row r="8" ht="22.5" customHeight="1" spans="1:4">
      <c r="A8" s="14" t="s">
        <v>107</v>
      </c>
      <c r="B8" s="16">
        <v>1844280.99</v>
      </c>
      <c r="C8" s="14" t="str">
        <f>"（"&amp;"一"&amp;"）"&amp;"社会保障和就业支出"</f>
        <v>（一）社会保障和就业支出</v>
      </c>
      <c r="D8" s="16">
        <v>230263.68</v>
      </c>
    </row>
    <row r="9" ht="22.5" customHeight="1" spans="1:4">
      <c r="A9" s="14" t="s">
        <v>108</v>
      </c>
      <c r="B9" s="16"/>
      <c r="C9" s="14" t="str">
        <f>"（"&amp;"二"&amp;"）"&amp;"卫生健康支出"</f>
        <v>（二）卫生健康支出</v>
      </c>
      <c r="D9" s="16">
        <v>169485.83</v>
      </c>
    </row>
    <row r="10" ht="22.5" customHeight="1" spans="1:4">
      <c r="A10" s="14" t="s">
        <v>109</v>
      </c>
      <c r="B10" s="16"/>
      <c r="C10" s="14" t="str">
        <f>"（"&amp;"三"&amp;"）"&amp;"农林水支出"</f>
        <v>（三）农林水支出</v>
      </c>
      <c r="D10" s="16">
        <v>1319959.48</v>
      </c>
    </row>
    <row r="11" ht="22.5" customHeight="1" spans="1:4">
      <c r="A11" s="14" t="s">
        <v>110</v>
      </c>
      <c r="B11" s="16"/>
      <c r="C11" s="14" t="str">
        <f>"（"&amp;"四"&amp;"）"&amp;"住房保障支出"</f>
        <v>（四）住房保障支出</v>
      </c>
      <c r="D11" s="16">
        <v>124572</v>
      </c>
    </row>
    <row r="12" ht="22.5" customHeight="1" spans="1:4">
      <c r="A12" s="14" t="s">
        <v>107</v>
      </c>
      <c r="B12" s="16"/>
      <c r="C12" s="14"/>
      <c r="D12" s="16"/>
    </row>
    <row r="13" ht="22.5" customHeight="1" spans="1:4">
      <c r="A13" s="14" t="s">
        <v>108</v>
      </c>
      <c r="B13" s="16"/>
      <c r="C13" s="14"/>
      <c r="D13" s="16"/>
    </row>
    <row r="14" ht="22.5" customHeight="1" spans="1:4">
      <c r="A14" s="14" t="s">
        <v>109</v>
      </c>
      <c r="B14" s="16"/>
      <c r="C14" s="14"/>
      <c r="D14" s="16"/>
    </row>
    <row r="15" ht="22.5" customHeight="1" spans="1:4">
      <c r="A15" s="62"/>
      <c r="B15" s="16"/>
      <c r="C15" s="14" t="s">
        <v>111</v>
      </c>
      <c r="D15" s="16"/>
    </row>
    <row r="16" ht="22.5" customHeight="1" spans="1:4">
      <c r="A16" s="63" t="s">
        <v>112</v>
      </c>
      <c r="B16" s="64">
        <v>1844280.99</v>
      </c>
      <c r="C16" s="65" t="s">
        <v>113</v>
      </c>
      <c r="D16" s="64">
        <v>1844280.99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114</v>
      </c>
    </row>
    <row r="2" ht="37.5" customHeight="1" spans="1:7">
      <c r="A2" s="3" t="s">
        <v>115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"单位名称："&amp;"通海县乡村振兴发展服务中心"</f>
        <v>单位名称：通海县乡村振兴发展服务中心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116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117</v>
      </c>
      <c r="F5" s="43" t="s">
        <v>118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230263.68</v>
      </c>
      <c r="D7" s="16">
        <v>230263.68</v>
      </c>
      <c r="E7" s="16">
        <v>230263.68</v>
      </c>
      <c r="F7" s="16"/>
      <c r="G7" s="16"/>
    </row>
    <row r="8" ht="20.25" customHeight="1" spans="1:7">
      <c r="A8" s="59" t="s">
        <v>73</v>
      </c>
      <c r="B8" s="59" t="s">
        <v>74</v>
      </c>
      <c r="C8" s="16">
        <v>230263.68</v>
      </c>
      <c r="D8" s="16">
        <v>230263.68</v>
      </c>
      <c r="E8" s="16">
        <v>230263.68</v>
      </c>
      <c r="F8" s="16"/>
      <c r="G8" s="16"/>
    </row>
    <row r="9" ht="20.25" customHeight="1" spans="1:7">
      <c r="A9" s="60" t="s">
        <v>75</v>
      </c>
      <c r="B9" s="60" t="s">
        <v>76</v>
      </c>
      <c r="C9" s="16">
        <v>43200</v>
      </c>
      <c r="D9" s="16">
        <v>43200</v>
      </c>
      <c r="E9" s="16">
        <v>43200</v>
      </c>
      <c r="F9" s="16"/>
      <c r="G9" s="16"/>
    </row>
    <row r="10" ht="20.25" customHeight="1" spans="1:7">
      <c r="A10" s="60" t="s">
        <v>77</v>
      </c>
      <c r="B10" s="60" t="s">
        <v>78</v>
      </c>
      <c r="C10" s="16">
        <v>187063.68</v>
      </c>
      <c r="D10" s="16">
        <v>187063.68</v>
      </c>
      <c r="E10" s="16">
        <v>187063.68</v>
      </c>
      <c r="F10" s="16"/>
      <c r="G10" s="16"/>
    </row>
    <row r="11" ht="20.25" customHeight="1" spans="1:7">
      <c r="A11" s="15" t="s">
        <v>79</v>
      </c>
      <c r="B11" s="15" t="s">
        <v>80</v>
      </c>
      <c r="C11" s="16">
        <v>169485.83</v>
      </c>
      <c r="D11" s="16">
        <v>169485.83</v>
      </c>
      <c r="E11" s="16">
        <v>169485.83</v>
      </c>
      <c r="F11" s="16"/>
      <c r="G11" s="16"/>
    </row>
    <row r="12" ht="20.25" customHeight="1" spans="1:7">
      <c r="A12" s="59" t="s">
        <v>81</v>
      </c>
      <c r="B12" s="59" t="s">
        <v>82</v>
      </c>
      <c r="C12" s="16">
        <v>169485.83</v>
      </c>
      <c r="D12" s="16">
        <v>169485.83</v>
      </c>
      <c r="E12" s="16">
        <v>169485.83</v>
      </c>
      <c r="F12" s="16"/>
      <c r="G12" s="16"/>
    </row>
    <row r="13" ht="20.25" customHeight="1" spans="1:7">
      <c r="A13" s="60" t="s">
        <v>83</v>
      </c>
      <c r="B13" s="60" t="s">
        <v>84</v>
      </c>
      <c r="C13" s="16">
        <v>97039.28</v>
      </c>
      <c r="D13" s="16">
        <v>97039.28</v>
      </c>
      <c r="E13" s="16">
        <v>97039.28</v>
      </c>
      <c r="F13" s="16"/>
      <c r="G13" s="16"/>
    </row>
    <row r="14" ht="20.25" customHeight="1" spans="1:7">
      <c r="A14" s="60" t="s">
        <v>85</v>
      </c>
      <c r="B14" s="60" t="s">
        <v>86</v>
      </c>
      <c r="C14" s="16">
        <v>57335.22</v>
      </c>
      <c r="D14" s="16">
        <v>57335.22</v>
      </c>
      <c r="E14" s="16">
        <v>57335.22</v>
      </c>
      <c r="F14" s="16"/>
      <c r="G14" s="16"/>
    </row>
    <row r="15" ht="20.25" customHeight="1" spans="1:7">
      <c r="A15" s="60" t="s">
        <v>87</v>
      </c>
      <c r="B15" s="60" t="s">
        <v>88</v>
      </c>
      <c r="C15" s="16">
        <v>15111.33</v>
      </c>
      <c r="D15" s="16">
        <v>15111.33</v>
      </c>
      <c r="E15" s="16">
        <v>15111.33</v>
      </c>
      <c r="F15" s="16"/>
      <c r="G15" s="16"/>
    </row>
    <row r="16" ht="20.25" customHeight="1" spans="1:7">
      <c r="A16" s="15" t="s">
        <v>89</v>
      </c>
      <c r="B16" s="15" t="s">
        <v>90</v>
      </c>
      <c r="C16" s="16">
        <v>1319959.48</v>
      </c>
      <c r="D16" s="16">
        <v>1319959.48</v>
      </c>
      <c r="E16" s="16">
        <v>1240959.48</v>
      </c>
      <c r="F16" s="16">
        <v>79000</v>
      </c>
      <c r="G16" s="16"/>
    </row>
    <row r="17" ht="20.25" customHeight="1" spans="1:7">
      <c r="A17" s="59" t="s">
        <v>91</v>
      </c>
      <c r="B17" s="59" t="s">
        <v>92</v>
      </c>
      <c r="C17" s="16">
        <v>1319959.48</v>
      </c>
      <c r="D17" s="16">
        <v>1319959.48</v>
      </c>
      <c r="E17" s="16">
        <v>1240959.48</v>
      </c>
      <c r="F17" s="16">
        <v>79000</v>
      </c>
      <c r="G17" s="16"/>
    </row>
    <row r="18" ht="20.25" customHeight="1" spans="1:7">
      <c r="A18" s="60" t="s">
        <v>93</v>
      </c>
      <c r="B18" s="60" t="s">
        <v>94</v>
      </c>
      <c r="C18" s="16">
        <v>1319959.48</v>
      </c>
      <c r="D18" s="16">
        <v>1319959.48</v>
      </c>
      <c r="E18" s="16">
        <v>1240959.48</v>
      </c>
      <c r="F18" s="16">
        <v>79000</v>
      </c>
      <c r="G18" s="16"/>
    </row>
    <row r="19" ht="20.25" customHeight="1" spans="1:7">
      <c r="A19" s="15" t="s">
        <v>95</v>
      </c>
      <c r="B19" s="15" t="s">
        <v>96</v>
      </c>
      <c r="C19" s="16">
        <v>124572</v>
      </c>
      <c r="D19" s="16">
        <v>124572</v>
      </c>
      <c r="E19" s="16">
        <v>124572</v>
      </c>
      <c r="F19" s="16"/>
      <c r="G19" s="16"/>
    </row>
    <row r="20" ht="20.25" customHeight="1" spans="1:7">
      <c r="A20" s="59" t="s">
        <v>97</v>
      </c>
      <c r="B20" s="59" t="s">
        <v>98</v>
      </c>
      <c r="C20" s="16">
        <v>124572</v>
      </c>
      <c r="D20" s="16">
        <v>124572</v>
      </c>
      <c r="E20" s="16">
        <v>124572</v>
      </c>
      <c r="F20" s="16"/>
      <c r="G20" s="16"/>
    </row>
    <row r="21" ht="20.25" customHeight="1" spans="1:7">
      <c r="A21" s="60" t="s">
        <v>99</v>
      </c>
      <c r="B21" s="60" t="s">
        <v>100</v>
      </c>
      <c r="C21" s="16">
        <v>124572</v>
      </c>
      <c r="D21" s="16">
        <v>124572</v>
      </c>
      <c r="E21" s="16">
        <v>124572</v>
      </c>
      <c r="F21" s="16"/>
      <c r="G21" s="16"/>
    </row>
    <row r="22" ht="20.25" customHeight="1" spans="1:7">
      <c r="A22" s="44" t="s">
        <v>101</v>
      </c>
      <c r="B22" s="44"/>
      <c r="C22" s="45">
        <v>1844280.99</v>
      </c>
      <c r="D22" s="45">
        <v>1844280.99</v>
      </c>
      <c r="E22" s="45">
        <v>1765280.99</v>
      </c>
      <c r="F22" s="45">
        <v>79000</v>
      </c>
      <c r="G22" s="45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2"/>
      <c r="B1" s="52"/>
      <c r="C1" s="53"/>
      <c r="D1" s="1"/>
      <c r="E1" s="1"/>
      <c r="F1" s="54" t="s">
        <v>119</v>
      </c>
    </row>
    <row r="2" ht="41.25" customHeight="1" spans="1:6">
      <c r="A2" s="55" t="s">
        <v>120</v>
      </c>
      <c r="B2" s="55"/>
      <c r="C2" s="55"/>
      <c r="D2" s="55"/>
      <c r="E2" s="55"/>
      <c r="F2" s="55"/>
    </row>
    <row r="3" ht="18.75" customHeight="1" spans="1:6">
      <c r="A3" s="4" t="str">
        <f>"单位名称："&amp;"通海县乡村振兴发展服务中心"</f>
        <v>单位名称：通海县乡村振兴发展服务中心</v>
      </c>
      <c r="B3" s="4"/>
      <c r="C3" s="4"/>
      <c r="D3" s="56"/>
      <c r="E3" s="1"/>
      <c r="F3" s="54" t="s">
        <v>29</v>
      </c>
    </row>
    <row r="4" ht="18.75" customHeight="1" spans="1:6">
      <c r="A4" s="12" t="s">
        <v>121</v>
      </c>
      <c r="B4" s="43" t="s">
        <v>122</v>
      </c>
      <c r="C4" s="43" t="s">
        <v>123</v>
      </c>
      <c r="D4" s="43"/>
      <c r="E4" s="43"/>
      <c r="F4" s="43" t="s">
        <v>124</v>
      </c>
    </row>
    <row r="5" ht="18.75" customHeight="1" spans="1:6">
      <c r="A5" s="12"/>
      <c r="B5" s="43"/>
      <c r="C5" s="43" t="s">
        <v>34</v>
      </c>
      <c r="D5" s="43" t="s">
        <v>125</v>
      </c>
      <c r="E5" s="43" t="s">
        <v>126</v>
      </c>
      <c r="F5" s="43"/>
    </row>
    <row r="6" ht="18.75" customHeight="1" spans="1:6">
      <c r="A6" s="57">
        <v>1</v>
      </c>
      <c r="B6" s="58">
        <v>2</v>
      </c>
      <c r="C6" s="57">
        <v>3</v>
      </c>
      <c r="D6" s="57">
        <v>4</v>
      </c>
      <c r="E6" s="57">
        <v>5</v>
      </c>
      <c r="F6" s="57">
        <v>6</v>
      </c>
    </row>
    <row r="7" ht="20.25" customHeight="1" spans="1:6">
      <c r="A7" s="16"/>
      <c r="B7" s="16"/>
      <c r="C7" s="16"/>
      <c r="D7" s="16"/>
      <c r="E7" s="16"/>
      <c r="F7" s="16"/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topLeftCell="A12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127</v>
      </c>
    </row>
    <row r="2" ht="45" customHeight="1" spans="1:23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8.75" customHeight="1" spans="1:23">
      <c r="A3" s="4" t="str">
        <f>"单位名称："&amp;"通海县乡村振兴发展服务中心"</f>
        <v>单位名称：通海县乡村振兴发展服务中心</v>
      </c>
      <c r="B3" s="4"/>
      <c r="C3" s="4"/>
      <c r="D3" s="4"/>
      <c r="E3" s="4"/>
      <c r="F3" s="4"/>
      <c r="G3" s="4"/>
      <c r="H3" s="49"/>
      <c r="I3" s="49"/>
      <c r="J3" s="49"/>
      <c r="K3" s="4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0" t="s">
        <v>129</v>
      </c>
      <c r="B4" s="50" t="s">
        <v>130</v>
      </c>
      <c r="C4" s="50" t="s">
        <v>131</v>
      </c>
      <c r="D4" s="50" t="s">
        <v>132</v>
      </c>
      <c r="E4" s="50" t="s">
        <v>133</v>
      </c>
      <c r="F4" s="50" t="s">
        <v>134</v>
      </c>
      <c r="G4" s="50" t="s">
        <v>135</v>
      </c>
      <c r="H4" s="51" t="s">
        <v>32</v>
      </c>
      <c r="I4" s="51" t="s">
        <v>136</v>
      </c>
      <c r="J4" s="50"/>
      <c r="K4" s="50"/>
      <c r="L4" s="50"/>
      <c r="M4" s="50"/>
      <c r="N4" s="50" t="s">
        <v>137</v>
      </c>
      <c r="O4" s="50"/>
      <c r="P4" s="50"/>
      <c r="Q4" s="50" t="s">
        <v>38</v>
      </c>
      <c r="R4" s="50" t="s">
        <v>62</v>
      </c>
      <c r="S4" s="50"/>
      <c r="T4" s="50"/>
      <c r="U4" s="50"/>
      <c r="V4" s="50"/>
      <c r="W4" s="50"/>
    </row>
    <row r="5" ht="18.75" customHeight="1" spans="1:23">
      <c r="A5" s="50"/>
      <c r="B5" s="50"/>
      <c r="C5" s="50"/>
      <c r="D5" s="50"/>
      <c r="E5" s="50"/>
      <c r="F5" s="50"/>
      <c r="G5" s="50"/>
      <c r="H5" s="51" t="s">
        <v>138</v>
      </c>
      <c r="I5" s="51" t="s">
        <v>139</v>
      </c>
      <c r="J5" s="50" t="s">
        <v>36</v>
      </c>
      <c r="K5" s="50" t="s">
        <v>37</v>
      </c>
      <c r="L5" s="50"/>
      <c r="M5" s="50"/>
      <c r="N5" s="50" t="s">
        <v>137</v>
      </c>
      <c r="O5" s="50" t="s">
        <v>36</v>
      </c>
      <c r="P5" s="50" t="s">
        <v>37</v>
      </c>
      <c r="Q5" s="50" t="s">
        <v>38</v>
      </c>
      <c r="R5" s="50" t="s">
        <v>62</v>
      </c>
      <c r="S5" s="50" t="s">
        <v>41</v>
      </c>
      <c r="T5" s="50" t="s">
        <v>42</v>
      </c>
      <c r="U5" s="50" t="s">
        <v>43</v>
      </c>
      <c r="V5" s="50" t="s">
        <v>44</v>
      </c>
      <c r="W5" s="50" t="s">
        <v>45</v>
      </c>
    </row>
    <row r="6" ht="18.75" customHeight="1" spans="1:23">
      <c r="A6" s="50"/>
      <c r="B6" s="50"/>
      <c r="C6" s="50"/>
      <c r="D6" s="50"/>
      <c r="E6" s="50"/>
      <c r="F6" s="50"/>
      <c r="G6" s="50"/>
      <c r="H6" s="51"/>
      <c r="I6" s="51" t="s">
        <v>140</v>
      </c>
      <c r="J6" s="50" t="s">
        <v>141</v>
      </c>
      <c r="K6" s="50" t="s">
        <v>142</v>
      </c>
      <c r="L6" s="50" t="s">
        <v>143</v>
      </c>
      <c r="M6" s="50" t="s">
        <v>144</v>
      </c>
      <c r="N6" s="50" t="s">
        <v>35</v>
      </c>
      <c r="O6" s="50" t="s">
        <v>36</v>
      </c>
      <c r="P6" s="50" t="s">
        <v>37</v>
      </c>
      <c r="Q6" s="50"/>
      <c r="R6" s="50" t="s">
        <v>34</v>
      </c>
      <c r="S6" s="50" t="s">
        <v>41</v>
      </c>
      <c r="T6" s="50" t="s">
        <v>42</v>
      </c>
      <c r="U6" s="50" t="s">
        <v>43</v>
      </c>
      <c r="V6" s="50" t="s">
        <v>44</v>
      </c>
      <c r="W6" s="50" t="s">
        <v>45</v>
      </c>
    </row>
    <row r="7" ht="22.65" customHeight="1" spans="1:23">
      <c r="A7" s="50"/>
      <c r="B7" s="50"/>
      <c r="C7" s="50"/>
      <c r="D7" s="50"/>
      <c r="E7" s="50"/>
      <c r="F7" s="50"/>
      <c r="G7" s="50"/>
      <c r="H7" s="51"/>
      <c r="I7" s="51" t="s">
        <v>34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ht="18.75" customHeight="1" spans="1:23">
      <c r="A8" s="51" t="s">
        <v>46</v>
      </c>
      <c r="B8" s="51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1">
        <v>13</v>
      </c>
      <c r="N8" s="51">
        <v>14</v>
      </c>
      <c r="O8" s="51">
        <v>15</v>
      </c>
      <c r="P8" s="51">
        <v>16</v>
      </c>
      <c r="Q8" s="51">
        <v>17</v>
      </c>
      <c r="R8" s="51">
        <v>18</v>
      </c>
      <c r="S8" s="51">
        <v>19</v>
      </c>
      <c r="T8" s="51">
        <v>20</v>
      </c>
      <c r="U8" s="51">
        <v>21</v>
      </c>
      <c r="V8" s="51">
        <v>22</v>
      </c>
      <c r="W8" s="51">
        <v>23</v>
      </c>
    </row>
    <row r="9" ht="18.75" customHeight="1" spans="1:23">
      <c r="A9" s="8" t="s">
        <v>56</v>
      </c>
      <c r="B9" s="8" t="s">
        <v>145</v>
      </c>
      <c r="C9" s="9" t="s">
        <v>146</v>
      </c>
      <c r="D9" s="8" t="s">
        <v>77</v>
      </c>
      <c r="E9" s="8" t="s">
        <v>78</v>
      </c>
      <c r="F9" s="8" t="s">
        <v>147</v>
      </c>
      <c r="G9" s="8" t="s">
        <v>148</v>
      </c>
      <c r="H9" s="16">
        <v>187063.68</v>
      </c>
      <c r="I9" s="16">
        <v>187063.68</v>
      </c>
      <c r="J9" s="16"/>
      <c r="K9" s="16"/>
      <c r="L9" s="16">
        <v>187063.68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145</v>
      </c>
      <c r="C10" s="9" t="s">
        <v>146</v>
      </c>
      <c r="D10" s="8" t="s">
        <v>83</v>
      </c>
      <c r="E10" s="8" t="s">
        <v>84</v>
      </c>
      <c r="F10" s="8" t="s">
        <v>149</v>
      </c>
      <c r="G10" s="8" t="s">
        <v>150</v>
      </c>
      <c r="H10" s="16">
        <v>97039.28</v>
      </c>
      <c r="I10" s="16">
        <v>97039.28</v>
      </c>
      <c r="J10" s="16"/>
      <c r="K10" s="16"/>
      <c r="L10" s="16">
        <v>97039.28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145</v>
      </c>
      <c r="C11" s="9" t="s">
        <v>146</v>
      </c>
      <c r="D11" s="8" t="s">
        <v>85</v>
      </c>
      <c r="E11" s="8" t="s">
        <v>86</v>
      </c>
      <c r="F11" s="8" t="s">
        <v>151</v>
      </c>
      <c r="G11" s="8" t="s">
        <v>152</v>
      </c>
      <c r="H11" s="16">
        <v>10452.39</v>
      </c>
      <c r="I11" s="16">
        <v>10452.39</v>
      </c>
      <c r="J11" s="16"/>
      <c r="K11" s="16"/>
      <c r="L11" s="16">
        <v>10452.39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145</v>
      </c>
      <c r="C12" s="9" t="s">
        <v>146</v>
      </c>
      <c r="D12" s="8" t="s">
        <v>85</v>
      </c>
      <c r="E12" s="8" t="s">
        <v>86</v>
      </c>
      <c r="F12" s="8" t="s">
        <v>151</v>
      </c>
      <c r="G12" s="8" t="s">
        <v>152</v>
      </c>
      <c r="H12" s="16">
        <v>46882.83</v>
      </c>
      <c r="I12" s="16">
        <v>46882.83</v>
      </c>
      <c r="J12" s="16"/>
      <c r="K12" s="16"/>
      <c r="L12" s="16">
        <v>46882.83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145</v>
      </c>
      <c r="C13" s="9" t="s">
        <v>146</v>
      </c>
      <c r="D13" s="8" t="s">
        <v>87</v>
      </c>
      <c r="E13" s="8" t="s">
        <v>88</v>
      </c>
      <c r="F13" s="8" t="s">
        <v>153</v>
      </c>
      <c r="G13" s="8" t="s">
        <v>154</v>
      </c>
      <c r="H13" s="16">
        <v>3530</v>
      </c>
      <c r="I13" s="16">
        <v>3530</v>
      </c>
      <c r="J13" s="16"/>
      <c r="K13" s="16"/>
      <c r="L13" s="16">
        <v>3530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145</v>
      </c>
      <c r="C14" s="9" t="s">
        <v>146</v>
      </c>
      <c r="D14" s="8" t="s">
        <v>87</v>
      </c>
      <c r="E14" s="8" t="s">
        <v>88</v>
      </c>
      <c r="F14" s="8" t="s">
        <v>153</v>
      </c>
      <c r="G14" s="8" t="s">
        <v>154</v>
      </c>
      <c r="H14" s="16">
        <v>10522.33</v>
      </c>
      <c r="I14" s="16">
        <v>10522.33</v>
      </c>
      <c r="J14" s="16"/>
      <c r="K14" s="16"/>
      <c r="L14" s="16">
        <v>10522.33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145</v>
      </c>
      <c r="C15" s="9" t="s">
        <v>146</v>
      </c>
      <c r="D15" s="8" t="s">
        <v>87</v>
      </c>
      <c r="E15" s="8" t="s">
        <v>88</v>
      </c>
      <c r="F15" s="8" t="s">
        <v>153</v>
      </c>
      <c r="G15" s="8" t="s">
        <v>154</v>
      </c>
      <c r="H15" s="16">
        <v>1059</v>
      </c>
      <c r="I15" s="16">
        <v>1059</v>
      </c>
      <c r="J15" s="16"/>
      <c r="K15" s="16"/>
      <c r="L15" s="16">
        <v>1059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145</v>
      </c>
      <c r="C16" s="9" t="s">
        <v>146</v>
      </c>
      <c r="D16" s="8" t="s">
        <v>93</v>
      </c>
      <c r="E16" s="8" t="s">
        <v>94</v>
      </c>
      <c r="F16" s="8" t="s">
        <v>153</v>
      </c>
      <c r="G16" s="8" t="s">
        <v>154</v>
      </c>
      <c r="H16" s="16">
        <v>11691.48</v>
      </c>
      <c r="I16" s="16">
        <v>11691.48</v>
      </c>
      <c r="J16" s="16"/>
      <c r="K16" s="16"/>
      <c r="L16" s="16">
        <v>11691.48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155</v>
      </c>
      <c r="C17" s="9" t="s">
        <v>100</v>
      </c>
      <c r="D17" s="8" t="s">
        <v>99</v>
      </c>
      <c r="E17" s="8" t="s">
        <v>100</v>
      </c>
      <c r="F17" s="8" t="s">
        <v>156</v>
      </c>
      <c r="G17" s="8" t="s">
        <v>100</v>
      </c>
      <c r="H17" s="16">
        <v>124572</v>
      </c>
      <c r="I17" s="16">
        <v>124572</v>
      </c>
      <c r="J17" s="16"/>
      <c r="K17" s="16"/>
      <c r="L17" s="16">
        <v>124572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157</v>
      </c>
      <c r="C18" s="9" t="s">
        <v>158</v>
      </c>
      <c r="D18" s="8" t="s">
        <v>93</v>
      </c>
      <c r="E18" s="8" t="s">
        <v>94</v>
      </c>
      <c r="F18" s="8" t="s">
        <v>159</v>
      </c>
      <c r="G18" s="8" t="s">
        <v>158</v>
      </c>
      <c r="H18" s="16">
        <v>6000</v>
      </c>
      <c r="I18" s="16">
        <v>6000</v>
      </c>
      <c r="J18" s="16"/>
      <c r="K18" s="16"/>
      <c r="L18" s="16">
        <v>6000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160</v>
      </c>
      <c r="C19" s="9" t="s">
        <v>161</v>
      </c>
      <c r="D19" s="8" t="s">
        <v>93</v>
      </c>
      <c r="E19" s="8" t="s">
        <v>94</v>
      </c>
      <c r="F19" s="8" t="s">
        <v>162</v>
      </c>
      <c r="G19" s="8" t="s">
        <v>163</v>
      </c>
      <c r="H19" s="16">
        <v>20000</v>
      </c>
      <c r="I19" s="16">
        <v>20000</v>
      </c>
      <c r="J19" s="16"/>
      <c r="K19" s="16"/>
      <c r="L19" s="16">
        <v>20000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160</v>
      </c>
      <c r="C20" s="9" t="s">
        <v>161</v>
      </c>
      <c r="D20" s="8" t="s">
        <v>93</v>
      </c>
      <c r="E20" s="8" t="s">
        <v>94</v>
      </c>
      <c r="F20" s="8" t="s">
        <v>162</v>
      </c>
      <c r="G20" s="8" t="s">
        <v>163</v>
      </c>
      <c r="H20" s="16">
        <v>15000</v>
      </c>
      <c r="I20" s="16">
        <v>15000</v>
      </c>
      <c r="J20" s="16"/>
      <c r="K20" s="16"/>
      <c r="L20" s="16">
        <v>15000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160</v>
      </c>
      <c r="C21" s="9" t="s">
        <v>161</v>
      </c>
      <c r="D21" s="8" t="s">
        <v>93</v>
      </c>
      <c r="E21" s="8" t="s">
        <v>94</v>
      </c>
      <c r="F21" s="8" t="s">
        <v>164</v>
      </c>
      <c r="G21" s="8" t="s">
        <v>165</v>
      </c>
      <c r="H21" s="16">
        <v>900</v>
      </c>
      <c r="I21" s="16">
        <v>900</v>
      </c>
      <c r="J21" s="16"/>
      <c r="K21" s="16"/>
      <c r="L21" s="16">
        <v>900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160</v>
      </c>
      <c r="C22" s="9" t="s">
        <v>161</v>
      </c>
      <c r="D22" s="8" t="s">
        <v>93</v>
      </c>
      <c r="E22" s="8" t="s">
        <v>94</v>
      </c>
      <c r="F22" s="8" t="s">
        <v>166</v>
      </c>
      <c r="G22" s="8" t="s">
        <v>167</v>
      </c>
      <c r="H22" s="16">
        <v>6000</v>
      </c>
      <c r="I22" s="16">
        <v>6000</v>
      </c>
      <c r="J22" s="16"/>
      <c r="K22" s="16"/>
      <c r="L22" s="16">
        <v>6000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160</v>
      </c>
      <c r="C23" s="9" t="s">
        <v>161</v>
      </c>
      <c r="D23" s="8" t="s">
        <v>93</v>
      </c>
      <c r="E23" s="8" t="s">
        <v>94</v>
      </c>
      <c r="F23" s="8" t="s">
        <v>168</v>
      </c>
      <c r="G23" s="8" t="s">
        <v>169</v>
      </c>
      <c r="H23" s="16">
        <v>10000</v>
      </c>
      <c r="I23" s="16">
        <v>10000</v>
      </c>
      <c r="J23" s="16"/>
      <c r="K23" s="16"/>
      <c r="L23" s="16">
        <v>10000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160</v>
      </c>
      <c r="C24" s="9" t="s">
        <v>161</v>
      </c>
      <c r="D24" s="8" t="s">
        <v>93</v>
      </c>
      <c r="E24" s="8" t="s">
        <v>94</v>
      </c>
      <c r="F24" s="8" t="s">
        <v>170</v>
      </c>
      <c r="G24" s="8" t="s">
        <v>171</v>
      </c>
      <c r="H24" s="16">
        <v>2000</v>
      </c>
      <c r="I24" s="16">
        <v>2000</v>
      </c>
      <c r="J24" s="16"/>
      <c r="K24" s="16"/>
      <c r="L24" s="16">
        <v>2000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160</v>
      </c>
      <c r="C25" s="9" t="s">
        <v>161</v>
      </c>
      <c r="D25" s="8" t="s">
        <v>93</v>
      </c>
      <c r="E25" s="8" t="s">
        <v>94</v>
      </c>
      <c r="F25" s="8" t="s">
        <v>172</v>
      </c>
      <c r="G25" s="8" t="s">
        <v>173</v>
      </c>
      <c r="H25" s="16">
        <v>4500</v>
      </c>
      <c r="I25" s="16">
        <v>4500</v>
      </c>
      <c r="J25" s="16"/>
      <c r="K25" s="16"/>
      <c r="L25" s="16">
        <v>4500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160</v>
      </c>
      <c r="C26" s="9" t="s">
        <v>161</v>
      </c>
      <c r="D26" s="8" t="s">
        <v>93</v>
      </c>
      <c r="E26" s="8" t="s">
        <v>94</v>
      </c>
      <c r="F26" s="8" t="s">
        <v>172</v>
      </c>
      <c r="G26" s="8" t="s">
        <v>173</v>
      </c>
      <c r="H26" s="16">
        <v>1600</v>
      </c>
      <c r="I26" s="16">
        <v>1600</v>
      </c>
      <c r="J26" s="16"/>
      <c r="K26" s="16"/>
      <c r="L26" s="16">
        <v>1600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174</v>
      </c>
      <c r="C27" s="9" t="s">
        <v>175</v>
      </c>
      <c r="D27" s="8" t="s">
        <v>93</v>
      </c>
      <c r="E27" s="8" t="s">
        <v>94</v>
      </c>
      <c r="F27" s="8" t="s">
        <v>176</v>
      </c>
      <c r="G27" s="8" t="s">
        <v>177</v>
      </c>
      <c r="H27" s="16">
        <v>132000</v>
      </c>
      <c r="I27" s="16">
        <v>132000</v>
      </c>
      <c r="J27" s="16"/>
      <c r="K27" s="16"/>
      <c r="L27" s="16">
        <v>132000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174</v>
      </c>
      <c r="C28" s="9" t="s">
        <v>175</v>
      </c>
      <c r="D28" s="8" t="s">
        <v>93</v>
      </c>
      <c r="E28" s="8" t="s">
        <v>94</v>
      </c>
      <c r="F28" s="8" t="s">
        <v>176</v>
      </c>
      <c r="G28" s="8" t="s">
        <v>177</v>
      </c>
      <c r="H28" s="16">
        <v>48000</v>
      </c>
      <c r="I28" s="16">
        <v>48000</v>
      </c>
      <c r="J28" s="16"/>
      <c r="K28" s="16"/>
      <c r="L28" s="16">
        <v>48000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178</v>
      </c>
      <c r="C29" s="9" t="s">
        <v>179</v>
      </c>
      <c r="D29" s="8" t="s">
        <v>75</v>
      </c>
      <c r="E29" s="8" t="s">
        <v>76</v>
      </c>
      <c r="F29" s="8" t="s">
        <v>180</v>
      </c>
      <c r="G29" s="8" t="s">
        <v>181</v>
      </c>
      <c r="H29" s="16">
        <v>43200</v>
      </c>
      <c r="I29" s="16">
        <v>43200</v>
      </c>
      <c r="J29" s="16"/>
      <c r="K29" s="16"/>
      <c r="L29" s="16">
        <v>43200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182</v>
      </c>
      <c r="C30" s="9" t="s">
        <v>183</v>
      </c>
      <c r="D30" s="8" t="s">
        <v>93</v>
      </c>
      <c r="E30" s="8" t="s">
        <v>94</v>
      </c>
      <c r="F30" s="8" t="s">
        <v>184</v>
      </c>
      <c r="G30" s="8" t="s">
        <v>185</v>
      </c>
      <c r="H30" s="16">
        <v>13000</v>
      </c>
      <c r="I30" s="16">
        <v>13000</v>
      </c>
      <c r="J30" s="16"/>
      <c r="K30" s="16"/>
      <c r="L30" s="16">
        <v>13000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186</v>
      </c>
      <c r="C31" s="9" t="s">
        <v>187</v>
      </c>
      <c r="D31" s="8" t="s">
        <v>93</v>
      </c>
      <c r="E31" s="8" t="s">
        <v>94</v>
      </c>
      <c r="F31" s="8" t="s">
        <v>188</v>
      </c>
      <c r="G31" s="8" t="s">
        <v>189</v>
      </c>
      <c r="H31" s="16">
        <v>493908</v>
      </c>
      <c r="I31" s="16">
        <v>493908</v>
      </c>
      <c r="J31" s="16"/>
      <c r="K31" s="16"/>
      <c r="L31" s="16">
        <v>493908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186</v>
      </c>
      <c r="C32" s="9" t="s">
        <v>187</v>
      </c>
      <c r="D32" s="8" t="s">
        <v>93</v>
      </c>
      <c r="E32" s="8" t="s">
        <v>94</v>
      </c>
      <c r="F32" s="8" t="s">
        <v>190</v>
      </c>
      <c r="G32" s="8" t="s">
        <v>191</v>
      </c>
      <c r="H32" s="16">
        <v>31860</v>
      </c>
      <c r="I32" s="16">
        <v>31860</v>
      </c>
      <c r="J32" s="16"/>
      <c r="K32" s="16"/>
      <c r="L32" s="16">
        <v>31860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186</v>
      </c>
      <c r="C33" s="9" t="s">
        <v>187</v>
      </c>
      <c r="D33" s="8" t="s">
        <v>93</v>
      </c>
      <c r="E33" s="8" t="s">
        <v>94</v>
      </c>
      <c r="F33" s="8" t="s">
        <v>176</v>
      </c>
      <c r="G33" s="8" t="s">
        <v>177</v>
      </c>
      <c r="H33" s="16">
        <v>163500</v>
      </c>
      <c r="I33" s="16">
        <v>163500</v>
      </c>
      <c r="J33" s="16"/>
      <c r="K33" s="16"/>
      <c r="L33" s="16">
        <v>163500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186</v>
      </c>
      <c r="C34" s="9" t="s">
        <v>187</v>
      </c>
      <c r="D34" s="8" t="s">
        <v>93</v>
      </c>
      <c r="E34" s="8" t="s">
        <v>94</v>
      </c>
      <c r="F34" s="8" t="s">
        <v>176</v>
      </c>
      <c r="G34" s="8" t="s">
        <v>177</v>
      </c>
      <c r="H34" s="16">
        <v>300000</v>
      </c>
      <c r="I34" s="16">
        <v>300000</v>
      </c>
      <c r="J34" s="16"/>
      <c r="K34" s="16"/>
      <c r="L34" s="16">
        <v>300000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56</v>
      </c>
      <c r="B35" s="8" t="s">
        <v>192</v>
      </c>
      <c r="C35" s="9" t="s">
        <v>193</v>
      </c>
      <c r="D35" s="8" t="s">
        <v>93</v>
      </c>
      <c r="E35" s="8" t="s">
        <v>94</v>
      </c>
      <c r="F35" s="8" t="s">
        <v>194</v>
      </c>
      <c r="G35" s="8" t="s">
        <v>195</v>
      </c>
      <c r="H35" s="16">
        <v>60000</v>
      </c>
      <c r="I35" s="16">
        <v>60000</v>
      </c>
      <c r="J35" s="16"/>
      <c r="K35" s="16"/>
      <c r="L35" s="16">
        <v>60000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11" t="s">
        <v>32</v>
      </c>
      <c r="B36" s="11"/>
      <c r="C36" s="11"/>
      <c r="D36" s="11"/>
      <c r="E36" s="11"/>
      <c r="F36" s="11"/>
      <c r="G36" s="11"/>
      <c r="H36" s="16">
        <v>1844280.99</v>
      </c>
      <c r="I36" s="16">
        <v>1844280.99</v>
      </c>
      <c r="J36" s="16"/>
      <c r="K36" s="16"/>
      <c r="L36" s="16">
        <v>1844280.99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</sheetData>
  <mergeCells count="30">
    <mergeCell ref="A2:W2"/>
    <mergeCell ref="A3:G3"/>
    <mergeCell ref="I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opLeftCell="G1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196</v>
      </c>
    </row>
    <row r="2" ht="45" customHeight="1" spans="1:23">
      <c r="A2" s="3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8.75" customHeight="1" spans="1:23">
      <c r="A3" s="4" t="str">
        <f>"单位名称："&amp;"通海县乡村振兴发展服务中心"</f>
        <v>单位名称：通海县乡村振兴发展服务中心</v>
      </c>
      <c r="B3" s="4"/>
      <c r="C3" s="4"/>
      <c r="D3" s="4"/>
      <c r="E3" s="4"/>
      <c r="F3" s="4"/>
      <c r="G3" s="4"/>
      <c r="H3" s="4"/>
      <c r="I3" s="49"/>
      <c r="J3" s="49"/>
      <c r="K3" s="49"/>
      <c r="L3" s="49"/>
      <c r="M3" s="49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198</v>
      </c>
      <c r="B4" s="12" t="s">
        <v>130</v>
      </c>
      <c r="C4" s="12" t="s">
        <v>131</v>
      </c>
      <c r="D4" s="12" t="s">
        <v>199</v>
      </c>
      <c r="E4" s="12" t="s">
        <v>132</v>
      </c>
      <c r="F4" s="12" t="s">
        <v>133</v>
      </c>
      <c r="G4" s="12" t="s">
        <v>200</v>
      </c>
      <c r="H4" s="12" t="s">
        <v>135</v>
      </c>
      <c r="I4" s="43" t="s">
        <v>32</v>
      </c>
      <c r="J4" s="43" t="s">
        <v>201</v>
      </c>
      <c r="K4" s="12"/>
      <c r="L4" s="12"/>
      <c r="M4" s="12"/>
      <c r="N4" s="12" t="s">
        <v>137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138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202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/>
      <c r="D9" s="8"/>
      <c r="E9" s="8"/>
      <c r="F9" s="8"/>
      <c r="G9" s="8"/>
      <c r="H9" s="8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/>
      <c r="B10" s="8"/>
      <c r="C10" s="9"/>
      <c r="D10" s="8"/>
      <c r="E10" s="8"/>
      <c r="F10" s="8"/>
      <c r="G10" s="8"/>
      <c r="H10" s="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11" t="s">
        <v>32</v>
      </c>
      <c r="B11" s="11"/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topLeftCell="A4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203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204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"单位名称："&amp;"通海县乡村振兴发展服务中心"</f>
        <v>单位名称：通海县乡村振兴发展服务中心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205</v>
      </c>
      <c r="B4" s="29" t="s">
        <v>206</v>
      </c>
      <c r="C4" s="29" t="s">
        <v>207</v>
      </c>
      <c r="D4" s="29" t="s">
        <v>208</v>
      </c>
      <c r="E4" s="29" t="s">
        <v>209</v>
      </c>
      <c r="F4" s="29" t="s">
        <v>210</v>
      </c>
      <c r="G4" s="29" t="s">
        <v>211</v>
      </c>
      <c r="H4" s="29" t="s">
        <v>212</v>
      </c>
      <c r="I4" s="29" t="s">
        <v>213</v>
      </c>
      <c r="J4" s="29" t="s">
        <v>214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/>
      <c r="B7" s="22"/>
      <c r="C7" s="22"/>
      <c r="E7" s="37"/>
      <c r="F7" s="37"/>
      <c r="G7" s="37"/>
      <c r="H7" s="37"/>
      <c r="I7" s="37"/>
      <c r="J7" s="37"/>
    </row>
    <row r="8" ht="20.25" customHeight="1" spans="1:10">
      <c r="A8" s="22"/>
      <c r="B8" s="22"/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22"/>
      <c r="D9" s="46"/>
      <c r="E9" s="47"/>
      <c r="F9" s="38"/>
      <c r="G9" s="23"/>
      <c r="H9" s="38"/>
      <c r="I9" s="38"/>
      <c r="J9" s="47"/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好宝宝</cp:lastModifiedBy>
  <dcterms:created xsi:type="dcterms:W3CDTF">2026-03-23T03:13:22Z</dcterms:created>
  <dcterms:modified xsi:type="dcterms:W3CDTF">2026-03-23T03:15:07Z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2E75DA05D9404179AACD3DB20F8D5F00_13</vt:lpwstr>
  </property>
  <property fmtid="{D5CDD505-2E9C-101B-9397-08002B2CF9AE}" pid="3" name="KSOProductBuildVer">
    <vt:lpwstr>2052-12.1.0.23542</vt:lpwstr>
  </property>
</Properties>
</file>